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45" windowWidth="12090" windowHeight="8835" activeTab="1"/>
  </bookViews>
  <sheets>
    <sheet name="Start - Print Reports" sheetId="1" r:id="rId1"/>
    <sheet name="Main Ledger" sheetId="2" r:id="rId2"/>
    <sheet name="Hold Report" sheetId="3" state="hidden" r:id="rId3"/>
    <sheet name="Logic LOC Out" sheetId="4" state="hidden" r:id="rId4"/>
  </sheets>
  <definedNames>
    <definedName name="_xlnm.Print_Area" localSheetId="1">'Main Ledger'!$A$1:$I$26</definedName>
    <definedName name="_xlnm.Print_Titles" localSheetId="2">'Hold Report'!$5:$5</definedName>
    <definedName name="_xlnm.Print_Titles" localSheetId="1">'Main Ledger'!$13:$13</definedName>
    <definedName name="Z_B178DDE2_3207_11D7_BF19_00065BD23029_.wvu.Cols" localSheetId="0" hidden="1">'Start - Print Reports'!$D:$D</definedName>
  </definedNames>
  <calcPr fullCalcOnLoad="1"/>
</workbook>
</file>

<file path=xl/sharedStrings.xml><?xml version="1.0" encoding="utf-8"?>
<sst xmlns="http://schemas.openxmlformats.org/spreadsheetml/2006/main" count="816" uniqueCount="810">
  <si>
    <t>Date</t>
  </si>
  <si>
    <t>Advance</t>
  </si>
  <si>
    <t>Repayment</t>
  </si>
  <si>
    <t>Purpose/Source</t>
  </si>
  <si>
    <t>Year</t>
  </si>
  <si>
    <t>Current Loan Balance</t>
  </si>
  <si>
    <t>Client</t>
  </si>
  <si>
    <t>Production Year</t>
  </si>
  <si>
    <t>Principal</t>
  </si>
  <si>
    <t>LINE OF CREDIT MAXIMUM (Do not exceed)</t>
  </si>
  <si>
    <t>Auth By</t>
  </si>
  <si>
    <t>Line of Credit Available</t>
  </si>
  <si>
    <t>Enter the number of years that the LOC can be advanced on</t>
  </si>
  <si>
    <t>Enter the 1st Production Year of Loan</t>
  </si>
  <si>
    <t>Production years planned to be advanced</t>
  </si>
  <si>
    <t>Date decision reached</t>
  </si>
  <si>
    <t>Calculation and Logic Worksheet</t>
  </si>
  <si>
    <t>Year 1 OB</t>
  </si>
  <si>
    <t>Year 3 OB</t>
  </si>
  <si>
    <t>Year 2 OB</t>
  </si>
  <si>
    <t>Year 4 OB</t>
  </si>
  <si>
    <t>Year 5 OB</t>
  </si>
  <si>
    <t>Interest Repayment</t>
  </si>
  <si>
    <t>Enter the Line of Credit maximum</t>
  </si>
  <si>
    <t>Enter the Client's Name</t>
  </si>
  <si>
    <t>The sheet is to start the LOC ledger, print the ledger reports and track carry over LOC balances.</t>
  </si>
  <si>
    <t>FIFTH YEAR</t>
  </si>
  <si>
    <t>Select Button to Print Report for:</t>
  </si>
  <si>
    <t>FULL_LEDGER</t>
  </si>
  <si>
    <t>SECOND_YEAR</t>
  </si>
  <si>
    <t>THIRD_YEAR</t>
  </si>
  <si>
    <t>FOURTH_YEAR</t>
  </si>
  <si>
    <t>FIRST_YEAR</t>
  </si>
  <si>
    <t xml:space="preserve">Line of Credit Outstanding for Production </t>
  </si>
  <si>
    <t>Client:</t>
  </si>
  <si>
    <t>Advances</t>
  </si>
  <si>
    <t>Repayments</t>
  </si>
  <si>
    <t>Loan Summary</t>
  </si>
  <si>
    <t>* Negative number means that the LOC was paid ahead from year indicated</t>
  </si>
  <si>
    <t>Amt. of Interest Pd.</t>
  </si>
  <si>
    <t>Amt of Prin. Pd.</t>
  </si>
  <si>
    <t>Calc. Year's Prin. Balance Remaining</t>
  </si>
  <si>
    <t>Amount of LOC planned to be carried out this year into the next year</t>
  </si>
  <si>
    <t>Enter the amount of the Line of Credit (LOC) that is being carried over into the next production cycle for repayment from inventories on hand.</t>
  </si>
  <si>
    <t>Line of Credit Advances/Repayment Ledger and Comment Sheet</t>
  </si>
  <si>
    <t>Planned            Carry-over</t>
  </si>
  <si>
    <t>*Carry-over Outstanding</t>
  </si>
  <si>
    <t>Total Advances on LOC for Year</t>
  </si>
  <si>
    <t>THERE IS A MAXIMUM OF 750 ENTRIES OVER THE FIVE YEARS OF THE LINE OF CREDIT</t>
  </si>
  <si>
    <t>All information in the colored area is based on data from either the Start-Print Reports Sheet or the white ares of this Sheet.</t>
  </si>
  <si>
    <t>Transactions for Production Year</t>
  </si>
  <si>
    <r>
      <t>Transaction</t>
    </r>
    <r>
      <rPr>
        <sz val="10"/>
        <rFont val="Arial"/>
        <family val="0"/>
      </rPr>
      <t xml:space="preserve"> </t>
    </r>
    <r>
      <rPr>
        <b/>
        <sz val="10"/>
        <rFont val="Arial"/>
        <family val="2"/>
      </rPr>
      <t>Date</t>
    </r>
  </si>
  <si>
    <t>Principal Repayment</t>
  </si>
  <si>
    <t>Main Ledger Cell Reference</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</si>
  <si>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</si>
  <si>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</si>
  <si>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</si>
  <si>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</si>
  <si>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</si>
  <si>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</si>
  <si>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</si>
  <si>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</si>
  <si>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</si>
  <si>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</si>
  <si>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</si>
  <si>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</si>
  <si>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</si>
  <si>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</si>
  <si>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</si>
  <si>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</si>
  <si>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</si>
  <si>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</si>
  <si>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</si>
  <si>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</si>
  <si>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</si>
  <si>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</si>
  <si>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</si>
  <si>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</si>
  <si>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</si>
  <si>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</si>
  <si>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</si>
  <si>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</si>
  <si>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</si>
  <si>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</si>
  <si>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</si>
  <si>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</si>
  <si>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</si>
  <si>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</si>
  <si>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</si>
  <si>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</si>
  <si>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</si>
  <si>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</si>
  <si>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</si>
  <si>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</si>
  <si>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</si>
  <si>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</si>
  <si>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</si>
  <si>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</si>
  <si>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</si>
  <si>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</si>
  <si>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</si>
  <si>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</si>
  <si>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</si>
  <si>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</si>
  <si>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</si>
  <si>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</si>
  <si>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</si>
  <si>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</si>
  <si>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</si>
  <si>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</si>
  <si>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</si>
  <si>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</si>
  <si>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</si>
  <si>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</si>
  <si>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</si>
  <si>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</si>
  <si>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</si>
  <si>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</si>
  <si>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</si>
  <si>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</si>
  <si>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</si>
  <si>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</si>
  <si>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</si>
  <si>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</si>
  <si>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</si>
  <si>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</si>
  <si>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</si>
  <si>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</si>
  <si>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</si>
  <si>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</si>
  <si>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</si>
  <si>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</si>
  <si>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</si>
  <si>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</si>
  <si>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</si>
  <si>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</si>
  <si>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</si>
  <si>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</si>
  <si>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</si>
  <si>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</si>
  <si>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</si>
  <si>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</si>
  <si>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</si>
  <si>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</si>
  <si>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</si>
  <si>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</si>
  <si>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</si>
  <si>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</si>
  <si>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</si>
  <si>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</si>
  <si>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</si>
  <si>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</si>
  <si>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</si>
  <si>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</si>
  <si>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</si>
  <si>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</si>
  <si>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</si>
  <si>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</si>
  <si>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</si>
  <si>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</si>
  <si>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</si>
  <si>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</si>
  <si>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</si>
  <si>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</si>
  <si>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</si>
  <si>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</si>
  <si>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</si>
  <si>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</si>
  <si>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</si>
  <si>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</si>
  <si>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</si>
  <si>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</si>
  <si>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</si>
  <si>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</si>
  <si>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</si>
  <si>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</si>
  <si>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</si>
  <si>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</si>
  <si>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</si>
  <si>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</si>
  <si>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</si>
  <si>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</si>
  <si>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</si>
  <si>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</si>
  <si>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</si>
  <si>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</si>
  <si>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</si>
  <si>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</si>
  <si>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</si>
  <si>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</si>
  <si>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</si>
  <si>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</si>
  <si>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</si>
  <si>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</si>
  <si>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</si>
  <si>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</si>
  <si>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</si>
  <si>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</si>
  <si>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</si>
  <si>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</si>
  <si>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</si>
  <si>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</si>
  <si>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</si>
  <si>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</si>
  <si>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</si>
  <si>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</si>
  <si>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</si>
  <si>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</si>
  <si>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</si>
  <si>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</si>
  <si>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</si>
  <si>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</si>
  <si>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</si>
  <si>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</si>
  <si>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</si>
  <si>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</si>
  <si>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</si>
  <si>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</si>
  <si>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</si>
  <si>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</si>
  <si>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</si>
  <si>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</si>
  <si>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</si>
  <si>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</si>
  <si>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</si>
  <si>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</si>
  <si>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</si>
  <si>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</si>
  <si>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</si>
  <si>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</si>
  <si>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</si>
  <si>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</si>
  <si>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</si>
  <si>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</si>
  <si>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</si>
  <si>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</si>
  <si>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</si>
  <si>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</si>
  <si>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</si>
  <si>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</si>
  <si>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</si>
  <si>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</si>
  <si>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</si>
  <si>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</si>
  <si>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</si>
  <si>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</si>
  <si>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</si>
  <si>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</si>
  <si>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</si>
  <si>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</si>
  <si>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</si>
  <si>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</si>
  <si>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</si>
  <si>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</si>
  <si>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</si>
  <si>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</si>
  <si>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</si>
  <si>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</si>
  <si>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</si>
  <si>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</si>
  <si>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</si>
  <si>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</si>
  <si>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</si>
  <si>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</si>
  <si>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</si>
  <si>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</si>
  <si>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</si>
  <si>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</si>
  <si>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</si>
  <si>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</si>
  <si>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</si>
  <si>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</si>
  <si>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</si>
  <si>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</si>
  <si>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</si>
  <si>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</si>
  <si>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</si>
  <si>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</si>
  <si>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</si>
  <si>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</si>
  <si>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</si>
  <si>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</si>
  <si>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</si>
  <si>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</si>
  <si>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</si>
  <si>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</si>
  <si>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</si>
  <si>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</si>
  <si>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</si>
  <si>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</si>
  <si>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</si>
  <si>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</si>
  <si>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</si>
  <si>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</si>
  <si>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</si>
  <si>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</si>
  <si>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</si>
  <si>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</si>
  <si>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</si>
  <si>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</si>
  <si>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</si>
  <si>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</si>
  <si>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</si>
  <si>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</si>
  <si>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</si>
  <si>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</si>
  <si>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</si>
  <si>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</si>
  <si>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</si>
  <si>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</si>
  <si>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</si>
  <si>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</si>
  <si>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</si>
  <si>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</si>
  <si>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</si>
  <si>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</si>
  <si>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</si>
  <si>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</si>
  <si>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</si>
  <si>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</si>
  <si>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</si>
  <si>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</si>
  <si>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</si>
  <si>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</si>
  <si>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</si>
  <si>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</si>
  <si>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</si>
  <si>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</si>
  <si>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</si>
  <si>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</si>
  <si>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</si>
  <si>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</si>
  <si>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</si>
  <si>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</si>
  <si>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</si>
  <si>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</si>
  <si>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</si>
  <si>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</si>
  <si>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</si>
  <si>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</si>
  <si>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</si>
  <si>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</si>
  <si>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</si>
  <si>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</si>
  <si>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</si>
  <si>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</si>
  <si>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</si>
  <si>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</si>
  <si>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</si>
  <si>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</si>
  <si>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</si>
  <si>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A311</t>
  </si>
  <si>
    <t>A312</t>
  </si>
  <si>
    <t>A313</t>
  </si>
  <si>
    <t>A314</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</si>
  <si>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</si>
  <si>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</si>
  <si>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</si>
  <si>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</si>
  <si>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</si>
  <si>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</si>
  <si>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</si>
  <si>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</si>
  <si>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</si>
  <si>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</si>
  <si>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</si>
  <si>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</si>
  <si>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</si>
  <si>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</si>
  <si>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</si>
  <si>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</si>
  <si>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</si>
  <si>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</si>
  <si>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</si>
  <si>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</si>
  <si>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</si>
  <si>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</si>
  <si>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</si>
  <si>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</si>
  <si>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</si>
  <si>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</si>
  <si>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</si>
  <si>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</si>
  <si>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</si>
  <si>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</si>
  <si>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</si>
  <si>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</si>
  <si>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</si>
  <si>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</si>
  <si>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</si>
  <si>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</si>
  <si>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</si>
  <si>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</si>
  <si>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</si>
  <si>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</si>
  <si>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</si>
  <si>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</si>
  <si>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</si>
  <si>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</si>
  <si>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</si>
  <si>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</si>
  <si>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</si>
  <si>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</si>
  <si>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</si>
  <si>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</si>
  <si>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</si>
  <si>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</si>
  <si>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</si>
  <si>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</si>
  <si>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</si>
  <si>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</si>
  <si>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</si>
  <si>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</si>
  <si>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</si>
  <si>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</si>
  <si>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</si>
  <si>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</si>
  <si>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</si>
  <si>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</si>
  <si>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</si>
  <si>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</si>
  <si>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</si>
  <si>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</si>
  <si>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</si>
  <si>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</si>
  <si>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</si>
  <si>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</si>
  <si>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</si>
  <si>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</si>
  <si>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</si>
  <si>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</si>
  <si>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</si>
  <si>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</si>
  <si>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</si>
  <si>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</si>
  <si>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</si>
  <si>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</si>
  <si>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</si>
  <si>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</si>
  <si>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</si>
  <si>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</si>
  <si>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</si>
  <si>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A402</t>
  </si>
  <si>
    <t>A403</t>
  </si>
  <si>
    <t>A404</t>
  </si>
  <si>
    <t>A405</t>
  </si>
  <si>
    <t>A406</t>
  </si>
  <si>
    <t>A407</t>
  </si>
  <si>
    <t>A408</t>
  </si>
  <si>
    <t>A409</t>
  </si>
  <si>
    <t>A410</t>
  </si>
  <si>
    <t>A411</t>
  </si>
  <si>
    <t>A412</t>
  </si>
  <si>
    <t>A413</t>
  </si>
  <si>
    <t>A414</t>
  </si>
  <si>
    <t>A415</t>
  </si>
  <si>
    <t>A416</t>
  </si>
  <si>
    <t>A417</t>
  </si>
  <si>
    <t>A418</t>
  </si>
  <si>
    <t>A419</t>
  </si>
  <si>
    <t>A420</t>
  </si>
  <si>
    <t>A421</t>
  </si>
  <si>
    <t>A422</t>
  </si>
  <si>
    <t>A423</t>
  </si>
  <si>
    <t>A424</t>
  </si>
  <si>
    <t>A425</t>
  </si>
  <si>
    <t>A426</t>
  </si>
  <si>
    <t>A427</t>
  </si>
  <si>
    <t>A428</t>
  </si>
  <si>
    <t>A429</t>
  </si>
  <si>
    <t>A430</t>
  </si>
  <si>
    <t>A431</t>
  </si>
  <si>
    <t>A432</t>
  </si>
  <si>
    <t>A433</t>
  </si>
  <si>
    <t>A434</t>
  </si>
  <si>
    <t>A435</t>
  </si>
  <si>
    <t>A436</t>
  </si>
  <si>
    <t>A437</t>
  </si>
  <si>
    <t>A438</t>
  </si>
  <si>
    <t>A439</t>
  </si>
  <si>
    <t>A440</t>
  </si>
  <si>
    <t>A441</t>
  </si>
  <si>
    <t>A442</t>
  </si>
  <si>
    <t>A443</t>
  </si>
  <si>
    <t>A444</t>
  </si>
  <si>
    <t>A445</t>
  </si>
  <si>
    <t>A446</t>
  </si>
  <si>
    <t>A447</t>
  </si>
  <si>
    <t>A448</t>
  </si>
  <si>
    <t>A449</t>
  </si>
  <si>
    <t>A450</t>
  </si>
  <si>
    <t>A451</t>
  </si>
  <si>
    <t>A452</t>
  </si>
  <si>
    <t>A453</t>
  </si>
  <si>
    <t>A454</t>
  </si>
  <si>
    <t>A455</t>
  </si>
  <si>
    <t>A456</t>
  </si>
  <si>
    <t>A457</t>
  </si>
  <si>
    <t>A458</t>
  </si>
  <si>
    <t>A459</t>
  </si>
  <si>
    <t>A460</t>
  </si>
  <si>
    <t>A461</t>
  </si>
  <si>
    <t>A462</t>
  </si>
  <si>
    <t>A463</t>
  </si>
  <si>
    <t>A464</t>
  </si>
  <si>
    <t>A465</t>
  </si>
  <si>
    <t>A466</t>
  </si>
  <si>
    <t>A467</t>
  </si>
  <si>
    <t>A468</t>
  </si>
  <si>
    <t>A469</t>
  </si>
  <si>
    <t>A470</t>
  </si>
  <si>
    <t>A471</t>
  </si>
  <si>
    <t>A472</t>
  </si>
  <si>
    <t>A473</t>
  </si>
  <si>
    <t>A474</t>
  </si>
  <si>
    <t>A475</t>
  </si>
  <si>
    <t>A476</t>
  </si>
  <si>
    <t>A477</t>
  </si>
  <si>
    <t>A478</t>
  </si>
  <si>
    <t>A479</t>
  </si>
  <si>
    <t>A480</t>
  </si>
  <si>
    <t>A481</t>
  </si>
  <si>
    <t>A482</t>
  </si>
  <si>
    <t>A483</t>
  </si>
  <si>
    <t>A484</t>
  </si>
  <si>
    <t>A485</t>
  </si>
  <si>
    <t>A486</t>
  </si>
  <si>
    <t>A487</t>
  </si>
  <si>
    <t>A488</t>
  </si>
  <si>
    <t>A489</t>
  </si>
  <si>
    <t>A490</t>
  </si>
  <si>
    <t>A491</t>
  </si>
  <si>
    <t>A492</t>
  </si>
  <si>
    <t>A493</t>
  </si>
  <si>
    <t>A494</t>
  </si>
  <si>
    <t>A495</t>
  </si>
  <si>
    <t>A496</t>
  </si>
  <si>
    <t>A497</t>
  </si>
  <si>
    <t>A498</t>
  </si>
  <si>
    <t>A499</t>
  </si>
  <si>
    <t>A500</t>
  </si>
  <si>
    <t>A501</t>
  </si>
  <si>
    <t>A502</t>
  </si>
  <si>
    <t>A503</t>
  </si>
  <si>
    <t>A504</t>
  </si>
  <si>
    <t>A505</t>
  </si>
  <si>
    <t>A506</t>
  </si>
  <si>
    <t>A507</t>
  </si>
  <si>
    <t>A508</t>
  </si>
  <si>
    <t>A509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</si>
  <si>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</si>
  <si>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</si>
  <si>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</si>
  <si>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</si>
  <si>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</si>
  <si>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</si>
  <si>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</si>
  <si>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</si>
  <si>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</si>
  <si>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</si>
  <si>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</si>
  <si>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</si>
  <si>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</si>
  <si>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</si>
  <si>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</si>
  <si>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</si>
  <si>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</si>
  <si>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</si>
  <si>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</si>
  <si>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</si>
  <si>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</si>
  <si>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</si>
  <si>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A532</t>
  </si>
  <si>
    <t>A533</t>
  </si>
  <si>
    <t>A534</t>
  </si>
  <si>
    <t>A535</t>
  </si>
  <si>
    <t>A536</t>
  </si>
  <si>
    <t>A537</t>
  </si>
  <si>
    <t>A538</t>
  </si>
  <si>
    <t>A539</t>
  </si>
  <si>
    <t>A540</t>
  </si>
  <si>
    <t>A541</t>
  </si>
  <si>
    <t>A542</t>
  </si>
  <si>
    <t>A543</t>
  </si>
  <si>
    <t>A544</t>
  </si>
  <si>
    <t>A545</t>
  </si>
  <si>
    <t>A546</t>
  </si>
  <si>
    <t>A547</t>
  </si>
  <si>
    <t>A548</t>
  </si>
  <si>
    <t>A549</t>
  </si>
  <si>
    <t>A550</t>
  </si>
  <si>
    <t>A551</t>
  </si>
  <si>
    <t>A552</t>
  </si>
  <si>
    <t>A553</t>
  </si>
  <si>
    <t>A554</t>
  </si>
  <si>
    <t>A555</t>
  </si>
  <si>
    <t>A556</t>
  </si>
  <si>
    <t>A557</t>
  </si>
  <si>
    <t>A558</t>
  </si>
  <si>
    <t>A559</t>
  </si>
  <si>
    <t>A560</t>
  </si>
  <si>
    <t>A561</t>
  </si>
  <si>
    <t>A562</t>
  </si>
  <si>
    <t>A563</t>
  </si>
  <si>
    <t>A564</t>
  </si>
  <si>
    <t>A565</t>
  </si>
  <si>
    <t>A566</t>
  </si>
  <si>
    <t>A567</t>
  </si>
  <si>
    <t>A568</t>
  </si>
  <si>
    <t>A569</t>
  </si>
  <si>
    <t>A570</t>
  </si>
  <si>
    <t>A571</t>
  </si>
  <si>
    <t>A572</t>
  </si>
  <si>
    <t>A573</t>
  </si>
  <si>
    <t>A574</t>
  </si>
  <si>
    <t>A575</t>
  </si>
  <si>
    <t>A576</t>
  </si>
  <si>
    <t>A577</t>
  </si>
  <si>
    <t>A578</t>
  </si>
  <si>
    <t>A579</t>
  </si>
  <si>
    <t>A580</t>
  </si>
  <si>
    <t>A581</t>
  </si>
  <si>
    <t>A582</t>
  </si>
  <si>
    <t>A583</t>
  </si>
  <si>
    <t>A584</t>
  </si>
  <si>
    <t>A585</t>
  </si>
  <si>
    <t>A586</t>
  </si>
  <si>
    <t>A587</t>
  </si>
  <si>
    <t>A588</t>
  </si>
  <si>
    <t>A589</t>
  </si>
  <si>
    <t>A590</t>
  </si>
  <si>
    <t>A591</t>
  </si>
  <si>
    <t>A592</t>
  </si>
  <si>
    <t>A593</t>
  </si>
  <si>
    <t>A594</t>
  </si>
  <si>
    <t>A595</t>
  </si>
  <si>
    <t>A596</t>
  </si>
  <si>
    <t>A597</t>
  </si>
  <si>
    <t>A598</t>
  </si>
  <si>
    <t>A599</t>
  </si>
  <si>
    <t>A600</t>
  </si>
  <si>
    <t>A601</t>
  </si>
  <si>
    <t>A602</t>
  </si>
  <si>
    <t>A603</t>
  </si>
  <si>
    <t>A604</t>
  </si>
  <si>
    <t>A605</t>
  </si>
  <si>
    <t>A606</t>
  </si>
  <si>
    <t>A607</t>
  </si>
  <si>
    <t>A608</t>
  </si>
  <si>
    <t>A609</t>
  </si>
  <si>
    <t>A610</t>
  </si>
  <si>
    <t>A611</t>
  </si>
  <si>
    <t>A612</t>
  </si>
  <si>
    <t>A613</t>
  </si>
  <si>
    <t>A614</t>
  </si>
  <si>
    <t>A615</t>
  </si>
  <si>
    <t>A616</t>
  </si>
  <si>
    <t>A617</t>
  </si>
  <si>
    <t>A618</t>
  </si>
  <si>
    <t>A619</t>
  </si>
  <si>
    <t>A620</t>
  </si>
  <si>
    <t>A621</t>
  </si>
  <si>
    <t>A622</t>
  </si>
  <si>
    <t>A623</t>
  </si>
  <si>
    <t>A624</t>
  </si>
  <si>
    <t>A625</t>
  </si>
  <si>
    <t>A626</t>
  </si>
  <si>
    <t>A627</t>
  </si>
  <si>
    <t>A628</t>
  </si>
  <si>
    <t>A629</t>
  </si>
  <si>
    <t>A630</t>
  </si>
  <si>
    <t>A631</t>
  </si>
  <si>
    <t>A632</t>
  </si>
  <si>
    <t>A633</t>
  </si>
  <si>
    <t>A634</t>
  </si>
  <si>
    <t>A635</t>
  </si>
  <si>
    <t>A636</t>
  </si>
  <si>
    <t>A637</t>
  </si>
  <si>
    <t>A638</t>
  </si>
  <si>
    <t>A639</t>
  </si>
  <si>
    <t>A640</t>
  </si>
  <si>
    <t>A641</t>
  </si>
  <si>
    <t>A642</t>
  </si>
  <si>
    <t>A643</t>
  </si>
  <si>
    <t>A644</t>
  </si>
  <si>
    <t>A645</t>
  </si>
  <si>
    <t>A646</t>
  </si>
  <si>
    <t>A647</t>
  </si>
  <si>
    <t>A648</t>
  </si>
  <si>
    <t>A649</t>
  </si>
  <si>
    <t>A650</t>
  </si>
  <si>
    <t>A651</t>
  </si>
  <si>
    <t>A652</t>
  </si>
  <si>
    <t>A653</t>
  </si>
  <si>
    <t>A654</t>
  </si>
  <si>
    <t>A655</t>
  </si>
  <si>
    <t>A656</t>
  </si>
  <si>
    <t>A657</t>
  </si>
  <si>
    <t>A658</t>
  </si>
  <si>
    <t>A659</t>
  </si>
  <si>
    <t>A660</t>
  </si>
  <si>
    <t>A661</t>
  </si>
  <si>
    <t>A662</t>
  </si>
  <si>
    <t>A663</t>
  </si>
  <si>
    <t>A664</t>
  </si>
  <si>
    <t>A665</t>
  </si>
  <si>
    <t>A666</t>
  </si>
  <si>
    <t>A667</t>
  </si>
  <si>
    <t>A668</t>
  </si>
  <si>
    <t>A669</t>
  </si>
  <si>
    <t>A670</t>
  </si>
  <si>
    <t>A671</t>
  </si>
  <si>
    <t>A672</t>
  </si>
  <si>
    <t>A673</t>
  </si>
  <si>
    <t>A674</t>
  </si>
  <si>
    <t>A675</t>
  </si>
  <si>
    <t>A676</t>
  </si>
  <si>
    <t>A677</t>
  </si>
  <si>
    <t>A678</t>
  </si>
  <si>
    <t>A679</t>
  </si>
  <si>
    <t>A680</t>
  </si>
  <si>
    <t>A681</t>
  </si>
  <si>
    <t>A682</t>
  </si>
  <si>
    <t>A683</t>
  </si>
  <si>
    <t>A684</t>
  </si>
  <si>
    <t>A685</t>
  </si>
  <si>
    <t>A686</t>
  </si>
  <si>
    <t>A687</t>
  </si>
  <si>
    <t>A688</t>
  </si>
  <si>
    <t>A689</t>
  </si>
  <si>
    <t>A690</t>
  </si>
  <si>
    <t>A691</t>
  </si>
  <si>
    <t>A692</t>
  </si>
  <si>
    <t>A693</t>
  </si>
  <si>
    <t>A694</t>
  </si>
  <si>
    <t>A695</t>
  </si>
  <si>
    <t>A696</t>
  </si>
  <si>
    <t>A697</t>
  </si>
  <si>
    <t>A698</t>
  </si>
  <si>
    <t>A699</t>
  </si>
  <si>
    <t>A700</t>
  </si>
  <si>
    <t>A701</t>
  </si>
  <si>
    <t>A702</t>
  </si>
  <si>
    <t>A703</t>
  </si>
  <si>
    <t>A704</t>
  </si>
  <si>
    <t>A705</t>
  </si>
  <si>
    <t>A706</t>
  </si>
  <si>
    <t>A707</t>
  </si>
  <si>
    <t>A708</t>
  </si>
  <si>
    <t>A709</t>
  </si>
  <si>
    <t>A710</t>
  </si>
  <si>
    <t>A711</t>
  </si>
  <si>
    <t>A712</t>
  </si>
  <si>
    <t>A713</t>
  </si>
  <si>
    <t>A714</t>
  </si>
  <si>
    <t>A715</t>
  </si>
  <si>
    <t>A716</t>
  </si>
  <si>
    <t>A717</t>
  </si>
  <si>
    <t>A718</t>
  </si>
  <si>
    <t>A719</t>
  </si>
  <si>
    <t>A720</t>
  </si>
  <si>
    <t>A721</t>
  </si>
  <si>
    <t>A722</t>
  </si>
  <si>
    <t>A723</t>
  </si>
  <si>
    <t>A724</t>
  </si>
  <si>
    <t>A725</t>
  </si>
  <si>
    <t>A726</t>
  </si>
  <si>
    <t>A727</t>
  </si>
  <si>
    <t>A728</t>
  </si>
  <si>
    <t>A729</t>
  </si>
  <si>
    <t>A730</t>
  </si>
  <si>
    <t>A731</t>
  </si>
  <si>
    <t>A732</t>
  </si>
  <si>
    <t>A733</t>
  </si>
  <si>
    <t>A734</t>
  </si>
  <si>
    <t>A735</t>
  </si>
  <si>
    <t>A736</t>
  </si>
  <si>
    <t>A737</t>
  </si>
  <si>
    <t>A738</t>
  </si>
  <si>
    <t>A739</t>
  </si>
  <si>
    <t>A740</t>
  </si>
  <si>
    <t>A741</t>
  </si>
  <si>
    <t>A742</t>
  </si>
  <si>
    <t>A743</t>
  </si>
  <si>
    <t>A744</t>
  </si>
  <si>
    <t>A745</t>
  </si>
  <si>
    <t>A746</t>
  </si>
  <si>
    <t>A747</t>
  </si>
  <si>
    <t>A748</t>
  </si>
  <si>
    <t>A749</t>
  </si>
  <si>
    <t>A750</t>
  </si>
  <si>
    <t>A751</t>
  </si>
  <si>
    <t>A752</t>
  </si>
  <si>
    <t>A753</t>
  </si>
  <si>
    <t>A754</t>
  </si>
  <si>
    <t>A755</t>
  </si>
  <si>
    <t>A756</t>
  </si>
  <si>
    <t>A757</t>
  </si>
  <si>
    <t>A758</t>
  </si>
  <si>
    <t>A759</t>
  </si>
  <si>
    <t>A760</t>
  </si>
  <si>
    <t>A761</t>
  </si>
  <si>
    <t>A762</t>
  </si>
  <si>
    <t>A763</t>
  </si>
  <si>
    <t>Enter the Last Date that the LOC can be advanced on</t>
  </si>
  <si>
    <t>Do Not Advance Beyond</t>
  </si>
  <si>
    <t>CAUTION!!</t>
  </si>
  <si>
    <t>Cell Counter for caution warning</t>
  </si>
  <si>
    <t>DO NOT ALTER THIS SHEET AS IT CONTROLS THE LOGIC FOR THE WORKBOOK!!!!!!!!!!!!!!!!!!!!!!!!!!!!</t>
  </si>
  <si>
    <t>Be sure to rehide it or the macros will fail!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</si>
</sst>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 numFmtId="165" formatCode="yy"/>
    <numFmt numFmtId="166" formatCode="0.00;[Red]0.00"/>
    <numFmt numFmtId="167" formatCode="#,##0.00;[Red]#,##0.00"/>
    <numFmt numFmtId="168" formatCode="0.00_);[Red]\(0.00\)"/>
    <numFmt numFmtId="169" formatCode="mm/dd/yy"/>
    <numFmt numFmtId="170" formatCode="mmmm\ d\,\ yyyy"/>
  </numFmts>
  <fonts count="50">
    <font>
      <sz val="10"/>
      <name val="Arial"/>
      <family val="0"/>
    </font>
    <font>
      <sz val="8"/>
      <name val="Arial"/>
      <family val="2"/>
    </font>
    <font>
      <b/>
      <sz val="10"/>
      <name val="Arial"/>
      <family val="2"/>
    </font>
    <font>
      <b/>
      <sz val="12"/>
      <name val="Arial"/>
      <family val="2"/>
    </font>
    <font>
      <sz val="12"/>
      <name val="Arial"/>
      <family val="2"/>
    </font>
    <font>
      <b/>
      <sz val="14"/>
      <name val="Arial"/>
      <family val="2"/>
    </font>
    <font>
      <sz val="9"/>
      <name val="Arial"/>
      <family val="2"/>
    </font>
    <font>
      <b/>
      <i/>
      <sz val="9"/>
      <name val="Arial"/>
      <family val="2"/>
    </font>
    <font>
      <b/>
      <sz val="12"/>
      <color indexed="12"/>
      <name val="Arial"/>
      <family val="2"/>
    </font>
    <font>
      <b/>
      <sz val="9.5"/>
      <name val="Arial"/>
      <family val="2"/>
    </font>
    <font>
      <b/>
      <sz val="14"/>
      <color indexed="13"/>
      <name val="Arial"/>
      <family val="2"/>
    </font>
    <font>
      <b/>
      <sz val="16"/>
      <name val="Arial"/>
      <family val="2"/>
    </font>
    <font>
      <b/>
      <sz val="13"/>
      <name val="Arial"/>
      <family val="2"/>
    </font>
    <font>
      <b/>
      <i/>
      <sz val="12"/>
      <name val="Arial"/>
      <family val="2"/>
    </font>
    <font>
      <b/>
      <sz val="12"/>
      <color indexed="10"/>
      <name val="Arial"/>
      <family val="2"/>
    </font>
    <font>
      <b/>
      <i/>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3" fillId="33" borderId="0" xfId="0" applyFont="1" applyFill="1" applyAlignment="1">
      <alignment/>
    </xf>
    <xf numFmtId="0" fontId="0" fillId="33" borderId="0" xfId="0" applyFill="1" applyAlignment="1">
      <alignment/>
    </xf>
    <xf numFmtId="0" fontId="4" fillId="33" borderId="0" xfId="0" applyFont="1" applyFill="1" applyAlignment="1">
      <alignment/>
    </xf>
    <xf numFmtId="0" fontId="0" fillId="33" borderId="0" xfId="0" applyFill="1" applyAlignment="1">
      <alignment/>
    </xf>
    <xf numFmtId="0" fontId="0" fillId="33" borderId="0" xfId="0" applyFill="1" applyAlignment="1">
      <alignment wrapText="1"/>
    </xf>
    <xf numFmtId="164" fontId="0" fillId="33" borderId="0" xfId="0" applyNumberFormat="1" applyFill="1" applyAlignment="1">
      <alignment/>
    </xf>
    <xf numFmtId="0" fontId="0" fillId="33" borderId="0" xfId="0" applyNumberFormat="1" applyFill="1" applyAlignment="1">
      <alignment/>
    </xf>
    <xf numFmtId="0" fontId="0" fillId="33" borderId="0" xfId="0" applyFill="1" applyAlignment="1">
      <alignment horizontal="center" wrapText="1"/>
    </xf>
    <xf numFmtId="0" fontId="3" fillId="33" borderId="0" xfId="0" applyFont="1" applyFill="1" applyAlignment="1">
      <alignment wrapText="1"/>
    </xf>
    <xf numFmtId="0" fontId="0" fillId="33" borderId="0" xfId="0" applyFill="1" applyAlignment="1">
      <alignment horizontal="center" vertical="center"/>
    </xf>
    <xf numFmtId="0" fontId="0" fillId="33" borderId="0" xfId="0" applyFill="1" applyAlignment="1">
      <alignment horizontal="center" vertical="center" wrapText="1"/>
    </xf>
    <xf numFmtId="8" fontId="0" fillId="0" borderId="0" xfId="0" applyNumberFormat="1" applyFill="1" applyAlignment="1" applyProtection="1">
      <alignment vertical="center"/>
      <protection locked="0"/>
    </xf>
    <xf numFmtId="14" fontId="0" fillId="0" borderId="0" xfId="0" applyNumberFormat="1" applyFill="1" applyAlignment="1" applyProtection="1">
      <alignment vertical="center"/>
      <protection locked="0"/>
    </xf>
    <xf numFmtId="0" fontId="0" fillId="34" borderId="0" xfId="0" applyFill="1" applyAlignment="1">
      <alignment/>
    </xf>
    <xf numFmtId="0" fontId="0" fillId="35" borderId="0" xfId="0" applyFont="1" applyFill="1" applyAlignment="1">
      <alignment/>
    </xf>
    <xf numFmtId="0" fontId="3" fillId="35" borderId="0" xfId="0" applyFont="1" applyFill="1" applyAlignment="1">
      <alignment horizontal="left"/>
    </xf>
    <xf numFmtId="0" fontId="0" fillId="35" borderId="0" xfId="0" applyFont="1" applyFill="1" applyAlignment="1">
      <alignment horizontal="centerContinuous"/>
    </xf>
    <xf numFmtId="0" fontId="1" fillId="35" borderId="0" xfId="0" applyFont="1" applyFill="1" applyAlignment="1">
      <alignment horizontal="left" vertical="top"/>
    </xf>
    <xf numFmtId="0" fontId="0" fillId="35" borderId="0" xfId="0" applyFont="1" applyFill="1" applyAlignment="1">
      <alignment horizontal="center"/>
    </xf>
    <xf numFmtId="0" fontId="2" fillId="35" borderId="0" xfId="0" applyFont="1" applyFill="1" applyAlignment="1">
      <alignment horizontal="left"/>
    </xf>
    <xf numFmtId="8" fontId="0" fillId="35" borderId="0" xfId="0" applyNumberFormat="1" applyFont="1" applyFill="1" applyAlignment="1">
      <alignment/>
    </xf>
    <xf numFmtId="0" fontId="2" fillId="35" borderId="0" xfId="0" applyFont="1" applyFill="1" applyAlignment="1">
      <alignment/>
    </xf>
    <xf numFmtId="8" fontId="2" fillId="35" borderId="0" xfId="0" applyNumberFormat="1" applyFont="1" applyFill="1" applyAlignment="1">
      <alignment horizontal="center"/>
    </xf>
    <xf numFmtId="0" fontId="2" fillId="35" borderId="0" xfId="0" applyFont="1" applyFill="1" applyAlignment="1">
      <alignment/>
    </xf>
    <xf numFmtId="0" fontId="1" fillId="35" borderId="0" xfId="0" applyFont="1" applyFill="1" applyAlignment="1">
      <alignment/>
    </xf>
    <xf numFmtId="8" fontId="8" fillId="35" borderId="0" xfId="0" applyNumberFormat="1" applyFont="1" applyFill="1" applyAlignment="1">
      <alignment horizontal="centerContinuous"/>
    </xf>
    <xf numFmtId="0" fontId="2" fillId="35" borderId="10" xfId="0" applyFont="1" applyFill="1" applyBorder="1" applyAlignment="1">
      <alignment horizontal="center" wrapText="1"/>
    </xf>
    <xf numFmtId="0" fontId="2" fillId="35" borderId="10" xfId="0" applyFont="1" applyFill="1" applyBorder="1" applyAlignment="1">
      <alignment wrapText="1"/>
    </xf>
    <xf numFmtId="0" fontId="9" fillId="35" borderId="11" xfId="0" applyFont="1" applyFill="1" applyBorder="1" applyAlignment="1">
      <alignment horizontal="right"/>
    </xf>
    <xf numFmtId="0" fontId="9" fillId="35" borderId="11" xfId="0" applyFont="1" applyFill="1" applyBorder="1" applyAlignment="1">
      <alignment horizontal="left"/>
    </xf>
    <xf numFmtId="0" fontId="0" fillId="0" borderId="0" xfId="0" applyFill="1" applyAlignment="1">
      <alignment/>
    </xf>
    <xf numFmtId="0" fontId="0" fillId="0" borderId="0" xfId="0" applyAlignment="1" applyProtection="1">
      <alignment/>
      <protection locked="0"/>
    </xf>
    <xf numFmtId="0" fontId="0" fillId="0" borderId="0" xfId="0" applyAlignment="1" applyProtection="1">
      <alignment horizontal="right" vertical="center"/>
      <protection/>
    </xf>
    <xf numFmtId="0" fontId="0" fillId="34" borderId="0" xfId="0" applyFill="1" applyAlignment="1" applyProtection="1">
      <alignment/>
      <protection/>
    </xf>
    <xf numFmtId="0" fontId="2" fillId="34" borderId="0" xfId="0" applyFont="1" applyFill="1" applyAlignment="1" applyProtection="1">
      <alignment horizontal="center" wrapText="1"/>
      <protection/>
    </xf>
    <xf numFmtId="0" fontId="7" fillId="34" borderId="0" xfId="0" applyFont="1" applyFill="1" applyAlignment="1" applyProtection="1">
      <alignment horizontal="center" vertical="center" wrapText="1"/>
      <protection/>
    </xf>
    <xf numFmtId="8" fontId="0" fillId="0" borderId="0" xfId="0" applyNumberFormat="1" applyFont="1" applyAlignment="1" applyProtection="1">
      <alignment horizontal="center" vertical="center"/>
      <protection/>
    </xf>
    <xf numFmtId="8" fontId="0" fillId="0" borderId="0" xfId="0" applyNumberFormat="1" applyAlignment="1" applyProtection="1">
      <alignment horizontal="center" vertical="center"/>
      <protection/>
    </xf>
    <xf numFmtId="8" fontId="0" fillId="35" borderId="11" xfId="0" applyNumberFormat="1" applyFont="1" applyFill="1" applyBorder="1" applyAlignment="1">
      <alignment wrapText="1"/>
    </xf>
    <xf numFmtId="8" fontId="0" fillId="35" borderId="11" xfId="0" applyNumberFormat="1" applyFont="1" applyFill="1" applyBorder="1" applyAlignment="1">
      <alignment horizontal="center" wrapText="1"/>
    </xf>
    <xf numFmtId="8" fontId="6" fillId="35" borderId="11" xfId="0" applyNumberFormat="1" applyFont="1" applyFill="1" applyBorder="1" applyAlignment="1">
      <alignment horizontal="center" wrapText="1"/>
    </xf>
    <xf numFmtId="14" fontId="0" fillId="0" borderId="0" xfId="0" applyNumberFormat="1" applyAlignment="1" applyProtection="1">
      <alignment horizontal="center" vertical="top"/>
      <protection locked="0"/>
    </xf>
    <xf numFmtId="40" fontId="0" fillId="0" borderId="0" xfId="0" applyNumberFormat="1" applyAlignment="1" applyProtection="1">
      <alignment vertical="top"/>
      <protection locked="0"/>
    </xf>
    <xf numFmtId="0" fontId="0" fillId="0" borderId="0" xfId="0" applyNumberFormat="1" applyAlignment="1" applyProtection="1">
      <alignment horizontal="center" vertical="top"/>
      <protection locked="0"/>
    </xf>
    <xf numFmtId="4" fontId="0" fillId="35" borderId="0" xfId="0" applyNumberFormat="1" applyFill="1" applyAlignment="1">
      <alignment vertical="top"/>
    </xf>
    <xf numFmtId="0" fontId="0" fillId="0" borderId="0" xfId="0" applyAlignment="1" applyProtection="1">
      <alignment vertical="top" wrapText="1"/>
      <protection locked="0"/>
    </xf>
    <xf numFmtId="0" fontId="0" fillId="36" borderId="0" xfId="0" applyFill="1" applyAlignment="1" applyProtection="1">
      <alignment vertical="top"/>
      <protection/>
    </xf>
    <xf numFmtId="0" fontId="11" fillId="35" borderId="0" xfId="0" applyFont="1" applyFill="1" applyAlignment="1">
      <alignment/>
    </xf>
    <xf numFmtId="0" fontId="5" fillId="35" borderId="0" xfId="0" applyFont="1" applyFill="1" applyAlignment="1">
      <alignment horizontal="left"/>
    </xf>
    <xf numFmtId="0" fontId="12" fillId="34" borderId="0" xfId="0" applyFont="1" applyFill="1" applyAlignment="1">
      <alignment vertical="top"/>
    </xf>
    <xf numFmtId="0" fontId="12" fillId="34" borderId="0" xfId="0" applyFont="1" applyFill="1" applyAlignment="1">
      <alignment horizontal="left" vertical="top"/>
    </xf>
    <xf numFmtId="0" fontId="4" fillId="34" borderId="0" xfId="0" applyFont="1" applyFill="1" applyAlignment="1" applyProtection="1">
      <alignment vertical="center"/>
      <protection/>
    </xf>
    <xf numFmtId="0" fontId="1" fillId="34" borderId="0" xfId="0" applyFont="1" applyFill="1" applyAlignment="1">
      <alignment horizontal="center" wrapText="1"/>
    </xf>
    <xf numFmtId="0" fontId="2" fillId="34" borderId="0" xfId="0" applyFont="1" applyFill="1" applyAlignment="1">
      <alignment horizontal="center"/>
    </xf>
    <xf numFmtId="0" fontId="2" fillId="34" borderId="0" xfId="0" applyFont="1" applyFill="1" applyBorder="1" applyAlignment="1">
      <alignment horizontal="center" wrapText="1"/>
    </xf>
    <xf numFmtId="0" fontId="2" fillId="34" borderId="0" xfId="0" applyFont="1" applyFill="1" applyBorder="1" applyAlignment="1">
      <alignment wrapText="1"/>
    </xf>
    <xf numFmtId="0" fontId="0" fillId="34" borderId="0" xfId="0" applyFill="1" applyBorder="1" applyAlignment="1">
      <alignment/>
    </xf>
    <xf numFmtId="0" fontId="0" fillId="33" borderId="0" xfId="0" applyFill="1" applyAlignment="1">
      <alignment vertical="center"/>
    </xf>
    <xf numFmtId="0" fontId="0" fillId="0" borderId="0" xfId="0" applyAlignment="1">
      <alignment horizontal="center"/>
    </xf>
    <xf numFmtId="0" fontId="3" fillId="33" borderId="0" xfId="0" applyFont="1" applyFill="1" applyAlignment="1">
      <alignment/>
    </xf>
    <xf numFmtId="0" fontId="2" fillId="33" borderId="0" xfId="0" applyFont="1" applyFill="1" applyAlignment="1">
      <alignment horizontal="center" vertical="center"/>
    </xf>
    <xf numFmtId="0" fontId="3" fillId="33" borderId="0" xfId="0" applyFont="1" applyFill="1" applyAlignment="1">
      <alignment vertical="center"/>
    </xf>
    <xf numFmtId="0" fontId="4" fillId="33" borderId="0" xfId="0" applyFont="1" applyFill="1" applyAlignment="1">
      <alignment vertical="center"/>
    </xf>
    <xf numFmtId="5"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2" fillId="35" borderId="0" xfId="0" applyFont="1" applyFill="1" applyAlignment="1">
      <alignment horizontal="center"/>
    </xf>
    <xf numFmtId="14" fontId="4" fillId="33" borderId="0" xfId="0" applyNumberFormat="1" applyFont="1" applyFill="1" applyAlignment="1">
      <alignment horizontal="center" vertical="center"/>
    </xf>
    <xf numFmtId="14" fontId="4" fillId="0" borderId="0" xfId="0" applyNumberFormat="1" applyFont="1" applyFill="1" applyAlignment="1" applyProtection="1">
      <alignment horizontal="center" vertical="center"/>
      <protection locked="0"/>
    </xf>
    <xf numFmtId="170" fontId="8" fillId="35" borderId="0" xfId="0" applyNumberFormat="1" applyFont="1" applyFill="1" applyAlignment="1">
      <alignment horizontal="center"/>
    </xf>
    <xf numFmtId="40" fontId="0" fillId="35" borderId="0" xfId="0" applyNumberFormat="1" applyFill="1" applyAlignment="1">
      <alignment vertical="top"/>
    </xf>
    <xf numFmtId="40" fontId="0" fillId="0" borderId="0" xfId="0" applyNumberFormat="1" applyAlignment="1">
      <alignment/>
    </xf>
    <xf numFmtId="40" fontId="0" fillId="0" borderId="0" xfId="0" applyNumberFormat="1" applyFill="1" applyAlignment="1">
      <alignment/>
    </xf>
    <xf numFmtId="40" fontId="0" fillId="0" borderId="0" xfId="0" applyNumberFormat="1" applyAlignment="1" applyProtection="1">
      <alignment/>
      <protection locked="0"/>
    </xf>
    <xf numFmtId="0" fontId="14" fillId="0" borderId="0" xfId="0" applyFont="1" applyAlignment="1">
      <alignment/>
    </xf>
    <xf numFmtId="0" fontId="15" fillId="35" borderId="0" xfId="0" applyFont="1" applyFill="1" applyAlignment="1">
      <alignment horizontal="center"/>
    </xf>
    <xf numFmtId="0" fontId="8" fillId="0" borderId="0" xfId="0" applyFont="1" applyAlignment="1">
      <alignment/>
    </xf>
    <xf numFmtId="4" fontId="0" fillId="35" borderId="0" xfId="0" applyNumberFormat="1" applyFill="1" applyAlignment="1" applyProtection="1">
      <alignment vertical="top"/>
      <protection locked="0"/>
    </xf>
    <xf numFmtId="0" fontId="13" fillId="33" borderId="0" xfId="0" applyFont="1" applyFill="1" applyAlignment="1">
      <alignment wrapText="1"/>
    </xf>
    <xf numFmtId="0" fontId="3" fillId="33" borderId="0" xfId="0" applyFont="1" applyFill="1" applyAlignment="1">
      <alignment vertical="center" wrapText="1"/>
    </xf>
    <xf numFmtId="0" fontId="2" fillId="33" borderId="0" xfId="0" applyFont="1" applyFill="1" applyAlignment="1">
      <alignment vertical="center" wrapText="1"/>
    </xf>
    <xf numFmtId="0" fontId="4" fillId="0" borderId="0" xfId="0" applyFont="1" applyFill="1" applyAlignment="1" applyProtection="1">
      <alignment horizontal="left"/>
      <protection locked="0"/>
    </xf>
    <xf numFmtId="0" fontId="0" fillId="0" borderId="0" xfId="0" applyAlignment="1" applyProtection="1">
      <alignment/>
      <protection locked="0"/>
    </xf>
    <xf numFmtId="0" fontId="3" fillId="33" borderId="0" xfId="0" applyFont="1" applyFill="1" applyAlignment="1">
      <alignment horizontal="center" vertical="center" wrapText="1"/>
    </xf>
    <xf numFmtId="0" fontId="10" fillId="36" borderId="0" xfId="0" applyFont="1" applyFill="1" applyAlignment="1" applyProtection="1">
      <alignment horizontal="center" vertical="top"/>
      <protection/>
    </xf>
    <xf numFmtId="0" fontId="0" fillId="36" borderId="0" xfId="0" applyFill="1" applyAlignment="1" applyProtection="1">
      <alignment horizontal="center" vertical="top"/>
      <protection/>
    </xf>
    <xf numFmtId="0" fontId="0" fillId="0" borderId="0" xfId="0" applyAlignment="1">
      <alignment vertical="top"/>
    </xf>
    <xf numFmtId="0" fontId="1" fillId="35" borderId="0" xfId="0" applyFont="1" applyFill="1" applyAlignment="1">
      <alignment wrapText="1"/>
    </xf>
    <xf numFmtId="0" fontId="0" fillId="0" borderId="0" xfId="0" applyFont="1" applyAlignment="1">
      <alignment wrapText="1"/>
    </xf>
    <xf numFmtId="8" fontId="0" fillId="0" borderId="0" xfId="0" applyNumberFormat="1" applyAlignment="1" applyProtection="1">
      <alignment horizontal="center" vertical="center"/>
      <protection/>
    </xf>
    <xf numFmtId="0" fontId="3" fillId="0" borderId="0" xfId="0" applyFont="1" applyAlignment="1" applyProtection="1">
      <alignment vertical="center"/>
      <protection/>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X41"/>
  <sheetViews>
    <sheetView zoomScale="95" zoomScaleNormal="95" zoomScalePageLayoutView="0" workbookViewId="0" topLeftCell="A1">
      <selection activeCell="E11" sqref="E11"/>
    </sheetView>
  </sheetViews>
  <sheetFormatPr defaultColWidth="9.140625" defaultRowHeight="12.75"/>
  <cols>
    <col min="1" max="1" width="17.28125" style="0" customWidth="1"/>
    <col min="2" max="2" width="21.28125" style="0" customWidth="1"/>
    <col min="3" max="3" width="11.421875" style="0" customWidth="1"/>
    <col min="4" max="4" width="12.57421875" style="0" hidden="1" customWidth="1"/>
    <col min="5" max="5" width="13.28125" style="0" customWidth="1"/>
    <col min="7" max="7" width="20.00390625" style="0" customWidth="1"/>
  </cols>
  <sheetData>
    <row r="1" spans="1:24" ht="15.75">
      <c r="A1" s="2" t="s">
        <v>25</v>
      </c>
      <c r="B1" s="3"/>
      <c r="C1" s="3"/>
      <c r="D1" s="3"/>
      <c r="E1" s="3"/>
      <c r="F1" s="3"/>
      <c r="G1" s="3"/>
      <c r="H1" s="3"/>
      <c r="I1" s="3"/>
      <c r="J1" s="3"/>
      <c r="K1" s="3"/>
      <c r="L1" s="3"/>
      <c r="M1" s="3"/>
      <c r="N1" s="3"/>
      <c r="O1" s="3"/>
      <c r="P1" s="3"/>
      <c r="Q1" s="3"/>
      <c r="R1" s="3"/>
      <c r="S1" s="3"/>
      <c r="T1" s="3"/>
      <c r="U1" s="3"/>
      <c r="V1" s="3"/>
      <c r="W1" s="3"/>
      <c r="X1" s="3"/>
    </row>
    <row r="2" spans="1:24" ht="12.75">
      <c r="A2" s="3"/>
      <c r="B2" s="3"/>
      <c r="C2" s="3"/>
      <c r="D2" s="3"/>
      <c r="E2" s="3"/>
      <c r="F2" s="3"/>
      <c r="G2" s="3"/>
      <c r="H2" s="3"/>
      <c r="I2" s="3"/>
      <c r="J2" s="3"/>
      <c r="K2" s="3"/>
      <c r="L2" s="3"/>
      <c r="M2" s="3"/>
      <c r="N2" s="3"/>
      <c r="O2" s="3"/>
      <c r="P2" s="3"/>
      <c r="Q2" s="3"/>
      <c r="R2" s="3"/>
      <c r="S2" s="3"/>
      <c r="T2" s="3"/>
      <c r="U2" s="3"/>
      <c r="V2" s="3"/>
      <c r="W2" s="3"/>
      <c r="X2" s="3"/>
    </row>
    <row r="3" spans="1:24" s="1" customFormat="1" ht="18" customHeight="1">
      <c r="A3" s="61" t="s">
        <v>24</v>
      </c>
      <c r="B3" s="61"/>
      <c r="C3" s="4"/>
      <c r="D3" s="4"/>
      <c r="E3" s="82"/>
      <c r="F3" s="83"/>
      <c r="G3" s="83"/>
      <c r="H3" s="5"/>
      <c r="I3" s="5"/>
      <c r="J3" s="5"/>
      <c r="K3" s="5"/>
      <c r="L3" s="5"/>
      <c r="M3" s="5"/>
      <c r="N3" s="5"/>
      <c r="O3" s="5"/>
      <c r="P3" s="5"/>
      <c r="Q3" s="5"/>
      <c r="R3" s="5"/>
      <c r="S3" s="5"/>
      <c r="T3" s="5"/>
      <c r="U3" s="5"/>
      <c r="V3" s="5"/>
      <c r="W3" s="5"/>
      <c r="X3" s="5"/>
    </row>
    <row r="4" spans="1:24" ht="26.25" customHeight="1">
      <c r="A4" s="63" t="s">
        <v>23</v>
      </c>
      <c r="B4" s="63"/>
      <c r="C4" s="64"/>
      <c r="D4" s="64"/>
      <c r="E4" s="65"/>
      <c r="F4" s="59"/>
      <c r="G4" s="59"/>
      <c r="H4" s="3"/>
      <c r="I4" s="3"/>
      <c r="J4" s="3"/>
      <c r="K4" s="3"/>
      <c r="L4" s="3"/>
      <c r="M4" s="3"/>
      <c r="N4" s="3"/>
      <c r="O4" s="3"/>
      <c r="P4" s="3"/>
      <c r="Q4" s="3"/>
      <c r="R4" s="3"/>
      <c r="S4" s="3"/>
      <c r="T4" s="3"/>
      <c r="U4" s="3"/>
      <c r="V4" s="3"/>
      <c r="W4" s="3"/>
      <c r="X4" s="3"/>
    </row>
    <row r="5" spans="1:24" ht="30" customHeight="1">
      <c r="A5" s="63" t="s">
        <v>13</v>
      </c>
      <c r="B5" s="63"/>
      <c r="C5" s="64"/>
      <c r="D5" s="64"/>
      <c r="E5" s="66"/>
      <c r="F5" s="84" t="s">
        <v>804</v>
      </c>
      <c r="G5" s="84"/>
      <c r="H5" s="3"/>
      <c r="I5" s="3"/>
      <c r="J5" s="3"/>
      <c r="K5" s="3"/>
      <c r="L5" s="3"/>
      <c r="M5" s="3"/>
      <c r="N5" s="3"/>
      <c r="O5" s="3"/>
      <c r="P5" s="3"/>
      <c r="Q5" s="3"/>
      <c r="R5" s="3"/>
      <c r="S5" s="3"/>
      <c r="T5" s="3"/>
      <c r="U5" s="3"/>
      <c r="V5" s="3"/>
      <c r="W5" s="3"/>
      <c r="X5" s="3"/>
    </row>
    <row r="6" spans="1:24" ht="30.75" customHeight="1">
      <c r="A6" s="80" t="s">
        <v>12</v>
      </c>
      <c r="B6" s="81"/>
      <c r="C6" s="64"/>
      <c r="D6" s="64"/>
      <c r="E6" s="66"/>
      <c r="F6" s="68"/>
      <c r="G6" s="69"/>
      <c r="H6" s="3"/>
      <c r="I6" s="3"/>
      <c r="J6" s="3"/>
      <c r="K6" s="3"/>
      <c r="L6" s="3"/>
      <c r="M6" s="3"/>
      <c r="N6" s="3"/>
      <c r="O6" s="3"/>
      <c r="P6" s="3"/>
      <c r="Q6" s="3"/>
      <c r="R6" s="3"/>
      <c r="S6" s="3"/>
      <c r="T6" s="3"/>
      <c r="U6" s="3"/>
      <c r="V6" s="3"/>
      <c r="W6" s="3"/>
      <c r="X6" s="3"/>
    </row>
    <row r="7" spans="1:24" ht="12.75">
      <c r="A7" s="3"/>
      <c r="B7" s="3"/>
      <c r="C7" s="3"/>
      <c r="D7" s="3"/>
      <c r="E7" s="7"/>
      <c r="F7" s="3"/>
      <c r="G7" s="3"/>
      <c r="H7" s="3"/>
      <c r="I7" s="3"/>
      <c r="J7" s="3"/>
      <c r="K7" s="3"/>
      <c r="L7" s="3"/>
      <c r="M7" s="3"/>
      <c r="N7" s="3"/>
      <c r="O7" s="3"/>
      <c r="P7" s="3"/>
      <c r="Q7" s="3"/>
      <c r="R7" s="3"/>
      <c r="S7" s="3"/>
      <c r="T7" s="3"/>
      <c r="U7" s="3"/>
      <c r="V7" s="3"/>
      <c r="W7" s="3"/>
      <c r="X7" s="3"/>
    </row>
    <row r="8" spans="1:24" ht="60" customHeight="1">
      <c r="A8" s="79" t="s">
        <v>43</v>
      </c>
      <c r="B8" s="79"/>
      <c r="C8" s="79"/>
      <c r="D8" s="3"/>
      <c r="E8" s="8"/>
      <c r="F8" s="3"/>
      <c r="G8" s="3"/>
      <c r="H8" s="3"/>
      <c r="I8" s="3"/>
      <c r="J8" s="3"/>
      <c r="K8" s="3"/>
      <c r="L8" s="3"/>
      <c r="M8" s="3"/>
      <c r="N8" s="3"/>
      <c r="O8" s="3"/>
      <c r="P8" s="3"/>
      <c r="Q8" s="3"/>
      <c r="R8" s="3"/>
      <c r="S8" s="3"/>
      <c r="T8" s="3"/>
      <c r="U8" s="3"/>
      <c r="V8" s="3"/>
      <c r="W8" s="3"/>
      <c r="X8" s="3"/>
    </row>
    <row r="9" spans="1:24" ht="59.25" customHeight="1">
      <c r="A9" s="9" t="s">
        <v>14</v>
      </c>
      <c r="B9" s="6" t="s">
        <v>42</v>
      </c>
      <c r="C9" s="9" t="s">
        <v>15</v>
      </c>
      <c r="D9" s="3"/>
      <c r="E9" s="3"/>
      <c r="F9" s="3"/>
      <c r="G9" s="10" t="s">
        <v>27</v>
      </c>
      <c r="H9" s="3"/>
      <c r="I9" s="3"/>
      <c r="J9" s="3"/>
      <c r="K9" s="3"/>
      <c r="L9" s="3"/>
      <c r="M9" s="3"/>
      <c r="N9" s="3"/>
      <c r="O9" s="3"/>
      <c r="P9" s="3"/>
      <c r="Q9" s="3"/>
      <c r="R9" s="3"/>
      <c r="S9" s="3"/>
      <c r="T9" s="3"/>
      <c r="U9" s="3"/>
      <c r="V9" s="3"/>
      <c r="W9" s="3"/>
      <c r="X9" s="3"/>
    </row>
    <row r="10" spans="1:24" ht="19.5" customHeight="1">
      <c r="A10" s="62">
        <f>$E$5</f>
        <v>0</v>
      </c>
      <c r="B10" s="78"/>
      <c r="C10" s="14"/>
      <c r="D10" s="3"/>
      <c r="E10" s="3"/>
      <c r="F10" s="3"/>
      <c r="G10" s="12" t="s">
        <v>28</v>
      </c>
      <c r="H10" s="3"/>
      <c r="I10" s="3"/>
      <c r="J10" s="3"/>
      <c r="K10" s="3"/>
      <c r="L10" s="3"/>
      <c r="M10" s="3"/>
      <c r="N10" s="3"/>
      <c r="O10" s="3"/>
      <c r="P10" s="3"/>
      <c r="Q10" s="3"/>
      <c r="R10" s="3"/>
      <c r="S10" s="3"/>
      <c r="T10" s="3"/>
      <c r="U10" s="3"/>
      <c r="V10" s="3"/>
      <c r="W10" s="3"/>
      <c r="X10" s="3"/>
    </row>
    <row r="11" spans="1:24" ht="19.5" customHeight="1">
      <c r="A11" s="62">
        <f>IF($E$6&gt;1,A10+1,"")</f>
      </c>
      <c r="B11" s="13"/>
      <c r="C11" s="14"/>
      <c r="D11" s="3"/>
      <c r="E11" s="3"/>
      <c r="F11" s="3"/>
      <c r="G11" s="11" t="s">
        <v>32</v>
      </c>
      <c r="H11" s="3"/>
      <c r="I11" s="3"/>
      <c r="J11" s="3"/>
      <c r="K11" s="3"/>
      <c r="L11" s="3"/>
      <c r="M11" s="3"/>
      <c r="N11" s="3"/>
      <c r="O11" s="3"/>
      <c r="P11" s="3"/>
      <c r="Q11" s="3"/>
      <c r="R11" s="3"/>
      <c r="S11" s="3"/>
      <c r="T11" s="3"/>
      <c r="U11" s="3"/>
      <c r="V11" s="3"/>
      <c r="W11" s="3"/>
      <c r="X11" s="3"/>
    </row>
    <row r="12" spans="1:24" ht="19.5" customHeight="1">
      <c r="A12" s="62">
        <f>IF($E$6&gt;2,A10+2,"")</f>
      </c>
      <c r="B12" s="13"/>
      <c r="C12" s="14"/>
      <c r="D12" s="3"/>
      <c r="E12" s="3"/>
      <c r="F12" s="3"/>
      <c r="G12" s="11" t="s">
        <v>29</v>
      </c>
      <c r="H12" s="3"/>
      <c r="I12" s="3"/>
      <c r="J12" s="3"/>
      <c r="K12" s="3"/>
      <c r="L12" s="3"/>
      <c r="M12" s="3"/>
      <c r="N12" s="3"/>
      <c r="O12" s="3"/>
      <c r="P12" s="3"/>
      <c r="Q12" s="3"/>
      <c r="R12" s="3"/>
      <c r="S12" s="3"/>
      <c r="T12" s="3"/>
      <c r="U12" s="3"/>
      <c r="V12" s="3"/>
      <c r="W12" s="3"/>
      <c r="X12" s="3"/>
    </row>
    <row r="13" spans="1:24" ht="19.5" customHeight="1">
      <c r="A13" s="62">
        <f>IF($E$6&gt;3,A10+3,"")</f>
      </c>
      <c r="B13" s="13"/>
      <c r="C13" s="14"/>
      <c r="D13" s="3"/>
      <c r="E13" s="3"/>
      <c r="F13" s="3"/>
      <c r="G13" s="11" t="s">
        <v>30</v>
      </c>
      <c r="H13" s="3"/>
      <c r="I13" s="3"/>
      <c r="J13" s="3"/>
      <c r="K13" s="3"/>
      <c r="L13" s="3"/>
      <c r="M13" s="3"/>
      <c r="N13" s="3"/>
      <c r="O13" s="3"/>
      <c r="P13" s="3"/>
      <c r="Q13" s="3"/>
      <c r="R13" s="3"/>
      <c r="S13" s="3"/>
      <c r="T13" s="3"/>
      <c r="U13" s="3"/>
      <c r="V13" s="3"/>
      <c r="W13" s="3"/>
      <c r="X13" s="3"/>
    </row>
    <row r="14" spans="1:24" ht="19.5" customHeight="1">
      <c r="A14" s="62">
        <f>IF($E$6&gt;4,A10+4,"")</f>
      </c>
      <c r="B14" s="13"/>
      <c r="C14" s="14"/>
      <c r="D14" s="3"/>
      <c r="E14" s="3"/>
      <c r="F14" s="3"/>
      <c r="G14" s="11" t="s">
        <v>31</v>
      </c>
      <c r="H14" s="3"/>
      <c r="I14" s="3"/>
      <c r="J14" s="3"/>
      <c r="K14" s="3"/>
      <c r="L14" s="3"/>
      <c r="M14" s="3"/>
      <c r="N14" s="3"/>
      <c r="O14" s="3"/>
      <c r="P14" s="3"/>
      <c r="Q14" s="3"/>
      <c r="R14" s="3"/>
      <c r="S14" s="3"/>
      <c r="T14" s="3"/>
      <c r="U14" s="3"/>
      <c r="V14" s="3"/>
      <c r="W14" s="3"/>
      <c r="X14" s="3"/>
    </row>
    <row r="15" spans="1:24" ht="19.5" customHeight="1">
      <c r="A15" s="3"/>
      <c r="B15" s="3"/>
      <c r="C15" s="3"/>
      <c r="D15" s="3"/>
      <c r="E15" s="3"/>
      <c r="F15" s="3"/>
      <c r="G15" s="11" t="s">
        <v>26</v>
      </c>
      <c r="H15" s="3"/>
      <c r="I15" s="3"/>
      <c r="J15" s="3"/>
      <c r="K15" s="3"/>
      <c r="L15" s="3"/>
      <c r="M15" s="3"/>
      <c r="N15" s="3"/>
      <c r="O15" s="3"/>
      <c r="P15" s="3"/>
      <c r="Q15" s="3"/>
      <c r="R15" s="3"/>
      <c r="S15" s="3"/>
      <c r="T15" s="3"/>
      <c r="U15" s="3"/>
      <c r="V15" s="3"/>
      <c r="W15" s="3"/>
      <c r="X15" s="3"/>
    </row>
    <row r="16" spans="1:24" ht="12.75">
      <c r="A16" s="3"/>
      <c r="B16" s="3"/>
      <c r="C16" s="3"/>
      <c r="D16" s="3"/>
      <c r="E16" s="3"/>
      <c r="F16" s="3"/>
      <c r="G16" s="3"/>
      <c r="H16" s="3"/>
      <c r="I16" s="3"/>
      <c r="J16" s="3"/>
      <c r="K16" s="3"/>
      <c r="L16" s="3"/>
      <c r="M16" s="3"/>
      <c r="N16" s="3"/>
      <c r="O16" s="3"/>
      <c r="P16" s="3"/>
      <c r="Q16" s="3"/>
      <c r="R16" s="3"/>
      <c r="S16" s="3"/>
      <c r="T16" s="3"/>
      <c r="U16" s="3"/>
      <c r="V16" s="3"/>
      <c r="W16" s="3"/>
      <c r="X16" s="3"/>
    </row>
    <row r="17" spans="1:24" ht="12.75">
      <c r="A17" s="3"/>
      <c r="B17" s="3"/>
      <c r="C17" s="3"/>
      <c r="D17" s="3"/>
      <c r="E17" s="3"/>
      <c r="F17" s="3"/>
      <c r="G17" s="3"/>
      <c r="H17" s="3"/>
      <c r="I17" s="3"/>
      <c r="J17" s="3"/>
      <c r="K17" s="3"/>
      <c r="L17" s="3"/>
      <c r="M17" s="3"/>
      <c r="N17" s="3"/>
      <c r="O17" s="3"/>
      <c r="P17" s="3"/>
      <c r="Q17" s="3"/>
      <c r="R17" s="3"/>
      <c r="S17" s="3"/>
      <c r="T17" s="3"/>
      <c r="U17" s="3"/>
      <c r="V17" s="3"/>
      <c r="W17" s="3"/>
      <c r="X17" s="3"/>
    </row>
    <row r="18" spans="1:24" ht="12.75">
      <c r="A18" s="3"/>
      <c r="B18" s="3"/>
      <c r="C18" s="3"/>
      <c r="D18" s="3"/>
      <c r="E18" s="3"/>
      <c r="F18" s="3"/>
      <c r="G18" s="3"/>
      <c r="H18" s="3"/>
      <c r="I18" s="3"/>
      <c r="J18" s="3"/>
      <c r="K18" s="3"/>
      <c r="L18" s="3"/>
      <c r="M18" s="3"/>
      <c r="N18" s="3"/>
      <c r="O18" s="3"/>
      <c r="P18" s="3"/>
      <c r="Q18" s="3"/>
      <c r="R18" s="3"/>
      <c r="S18" s="3"/>
      <c r="T18" s="3"/>
      <c r="U18" s="3"/>
      <c r="V18" s="3"/>
      <c r="W18" s="3"/>
      <c r="X18" s="3"/>
    </row>
    <row r="19" spans="1:24" ht="12.75">
      <c r="A19" s="3"/>
      <c r="B19" s="3"/>
      <c r="C19" s="3"/>
      <c r="D19" s="3"/>
      <c r="E19" s="3"/>
      <c r="F19" s="3"/>
      <c r="G19" s="3"/>
      <c r="H19" s="3"/>
      <c r="I19" s="3"/>
      <c r="J19" s="3"/>
      <c r="K19" s="3"/>
      <c r="L19" s="3"/>
      <c r="M19" s="3"/>
      <c r="N19" s="3"/>
      <c r="O19" s="3"/>
      <c r="P19" s="3"/>
      <c r="Q19" s="3"/>
      <c r="R19" s="3"/>
      <c r="S19" s="3"/>
      <c r="T19" s="3"/>
      <c r="U19" s="3"/>
      <c r="V19" s="3"/>
      <c r="W19" s="3"/>
      <c r="X19" s="3"/>
    </row>
    <row r="20" spans="1:24" ht="12.75">
      <c r="A20" s="3"/>
      <c r="B20" s="3"/>
      <c r="C20" s="3"/>
      <c r="D20" s="3"/>
      <c r="E20" s="3"/>
      <c r="F20" s="3"/>
      <c r="G20" s="3"/>
      <c r="H20" s="3"/>
      <c r="I20" s="3"/>
      <c r="J20" s="3"/>
      <c r="K20" s="3"/>
      <c r="L20" s="3"/>
      <c r="M20" s="3"/>
      <c r="N20" s="3"/>
      <c r="O20" s="3"/>
      <c r="P20" s="3"/>
      <c r="Q20" s="3"/>
      <c r="R20" s="3"/>
      <c r="S20" s="3"/>
      <c r="T20" s="3"/>
      <c r="U20" s="3"/>
      <c r="V20" s="3"/>
      <c r="W20" s="3"/>
      <c r="X20" s="3"/>
    </row>
    <row r="21" spans="1:24" ht="12.75">
      <c r="A21" s="3"/>
      <c r="B21" s="3"/>
      <c r="C21" s="3"/>
      <c r="D21" s="3"/>
      <c r="E21" s="3"/>
      <c r="F21" s="3"/>
      <c r="G21" s="3"/>
      <c r="H21" s="3"/>
      <c r="I21" s="3"/>
      <c r="J21" s="3"/>
      <c r="K21" s="3"/>
      <c r="L21" s="3"/>
      <c r="M21" s="3"/>
      <c r="N21" s="3"/>
      <c r="O21" s="3"/>
      <c r="P21" s="3"/>
      <c r="Q21" s="3"/>
      <c r="R21" s="3"/>
      <c r="S21" s="3"/>
      <c r="T21" s="3"/>
      <c r="U21" s="3"/>
      <c r="V21" s="3"/>
      <c r="W21" s="3"/>
      <c r="X21" s="3"/>
    </row>
    <row r="22" spans="1:24" ht="12.75">
      <c r="A22" s="3"/>
      <c r="B22" s="3"/>
      <c r="C22" s="3"/>
      <c r="D22" s="3"/>
      <c r="E22" s="3"/>
      <c r="F22" s="3"/>
      <c r="G22" s="3"/>
      <c r="H22" s="3"/>
      <c r="I22" s="3"/>
      <c r="J22" s="3"/>
      <c r="K22" s="3"/>
      <c r="L22" s="3"/>
      <c r="M22" s="3"/>
      <c r="N22" s="3"/>
      <c r="O22" s="3"/>
      <c r="P22" s="3"/>
      <c r="Q22" s="3"/>
      <c r="R22" s="3"/>
      <c r="S22" s="3"/>
      <c r="T22" s="3"/>
      <c r="U22" s="3"/>
      <c r="V22" s="3"/>
      <c r="W22" s="3"/>
      <c r="X22" s="3"/>
    </row>
    <row r="23" spans="1:24" ht="12.75">
      <c r="A23" s="3"/>
      <c r="B23" s="3"/>
      <c r="C23" s="3"/>
      <c r="D23" s="3"/>
      <c r="E23" s="3"/>
      <c r="F23" s="3"/>
      <c r="G23" s="3"/>
      <c r="H23" s="3"/>
      <c r="I23" s="3"/>
      <c r="J23" s="3"/>
      <c r="K23" s="3"/>
      <c r="L23" s="3"/>
      <c r="M23" s="3"/>
      <c r="N23" s="3"/>
      <c r="O23" s="3"/>
      <c r="P23" s="3"/>
      <c r="Q23" s="3"/>
      <c r="R23" s="3"/>
      <c r="S23" s="3"/>
      <c r="T23" s="3"/>
      <c r="U23" s="3"/>
      <c r="V23" s="3"/>
      <c r="W23" s="3"/>
      <c r="X23" s="3"/>
    </row>
    <row r="24" spans="1:24" ht="12.75">
      <c r="A24" s="3"/>
      <c r="B24" s="3"/>
      <c r="C24" s="3"/>
      <c r="D24" s="3"/>
      <c r="E24" s="3"/>
      <c r="F24" s="3"/>
      <c r="G24" s="3"/>
      <c r="H24" s="3"/>
      <c r="I24" s="3"/>
      <c r="J24" s="3"/>
      <c r="K24" s="3"/>
      <c r="L24" s="3"/>
      <c r="M24" s="3"/>
      <c r="N24" s="3"/>
      <c r="O24" s="3"/>
      <c r="P24" s="3"/>
      <c r="Q24" s="3"/>
      <c r="R24" s="3"/>
      <c r="S24" s="3"/>
      <c r="T24" s="3"/>
      <c r="U24" s="3"/>
      <c r="V24" s="3"/>
      <c r="W24" s="3"/>
      <c r="X24" s="3"/>
    </row>
    <row r="25" spans="1:24" ht="12.75">
      <c r="A25" s="3"/>
      <c r="B25" s="3"/>
      <c r="C25" s="3"/>
      <c r="D25" s="3"/>
      <c r="E25" s="3"/>
      <c r="F25" s="3"/>
      <c r="G25" s="3"/>
      <c r="H25" s="3"/>
      <c r="I25" s="3"/>
      <c r="J25" s="3"/>
      <c r="K25" s="3"/>
      <c r="L25" s="3"/>
      <c r="M25" s="3"/>
      <c r="N25" s="3"/>
      <c r="O25" s="3"/>
      <c r="P25" s="3"/>
      <c r="Q25" s="3"/>
      <c r="R25" s="3"/>
      <c r="S25" s="3"/>
      <c r="T25" s="3"/>
      <c r="U25" s="3"/>
      <c r="V25" s="3"/>
      <c r="W25" s="3"/>
      <c r="X25" s="3"/>
    </row>
    <row r="26" spans="1:24" ht="12.75">
      <c r="A26" s="3"/>
      <c r="B26" s="3"/>
      <c r="C26" s="3"/>
      <c r="D26" s="3"/>
      <c r="E26" s="3"/>
      <c r="F26" s="3"/>
      <c r="G26" s="3"/>
      <c r="H26" s="3"/>
      <c r="I26" s="3"/>
      <c r="J26" s="3"/>
      <c r="K26" s="3"/>
      <c r="L26" s="3"/>
      <c r="M26" s="3"/>
      <c r="N26" s="3"/>
      <c r="O26" s="3"/>
      <c r="P26" s="3"/>
      <c r="Q26" s="3"/>
      <c r="R26" s="3"/>
      <c r="S26" s="3"/>
      <c r="T26" s="3"/>
      <c r="U26" s="3"/>
      <c r="V26" s="3"/>
      <c r="W26" s="3"/>
      <c r="X26" s="3"/>
    </row>
    <row r="27" spans="1:24" ht="12.75">
      <c r="A27" s="3"/>
      <c r="B27" s="3"/>
      <c r="C27" s="3"/>
      <c r="D27" s="3"/>
      <c r="E27" s="3"/>
      <c r="F27" s="3"/>
      <c r="G27" s="3"/>
      <c r="H27" s="3"/>
      <c r="I27" s="3"/>
      <c r="J27" s="3"/>
      <c r="K27" s="3"/>
      <c r="L27" s="3"/>
      <c r="M27" s="3"/>
      <c r="N27" s="3"/>
      <c r="O27" s="3"/>
      <c r="P27" s="3"/>
      <c r="Q27" s="3"/>
      <c r="R27" s="3"/>
      <c r="S27" s="3"/>
      <c r="T27" s="3"/>
      <c r="U27" s="3"/>
      <c r="V27" s="3"/>
      <c r="W27" s="3"/>
      <c r="X27" s="3"/>
    </row>
    <row r="28" spans="1:24" ht="12.75">
      <c r="A28" s="3"/>
      <c r="B28" s="3"/>
      <c r="C28" s="3"/>
      <c r="D28" s="3"/>
      <c r="E28" s="3"/>
      <c r="F28" s="3"/>
      <c r="G28" s="3"/>
      <c r="H28" s="3"/>
      <c r="I28" s="3"/>
      <c r="J28" s="3"/>
      <c r="K28" s="3"/>
      <c r="L28" s="3"/>
      <c r="M28" s="3"/>
      <c r="N28" s="3"/>
      <c r="O28" s="3"/>
      <c r="P28" s="3"/>
      <c r="Q28" s="3"/>
      <c r="R28" s="3"/>
      <c r="S28" s="3"/>
      <c r="T28" s="3"/>
      <c r="U28" s="3"/>
      <c r="V28" s="3"/>
      <c r="W28" s="3"/>
      <c r="X28" s="3"/>
    </row>
    <row r="29" spans="1:24" ht="12.75">
      <c r="A29" s="3"/>
      <c r="B29" s="3"/>
      <c r="C29" s="3"/>
      <c r="D29" s="3"/>
      <c r="E29" s="3"/>
      <c r="F29" s="3"/>
      <c r="G29" s="3"/>
      <c r="H29" s="3"/>
      <c r="I29" s="3"/>
      <c r="J29" s="3"/>
      <c r="K29" s="3"/>
      <c r="L29" s="3"/>
      <c r="M29" s="3"/>
      <c r="N29" s="3"/>
      <c r="O29" s="3"/>
      <c r="P29" s="3"/>
      <c r="Q29" s="3"/>
      <c r="R29" s="3"/>
      <c r="S29" s="3"/>
      <c r="T29" s="3"/>
      <c r="U29" s="3"/>
      <c r="V29" s="3"/>
      <c r="W29" s="3"/>
      <c r="X29" s="3"/>
    </row>
    <row r="30" spans="1:24" ht="12.75">
      <c r="A30" s="3"/>
      <c r="B30" s="3"/>
      <c r="C30" s="3"/>
      <c r="D30" s="3"/>
      <c r="E30" s="3"/>
      <c r="F30" s="3"/>
      <c r="G30" s="3"/>
      <c r="H30" s="3"/>
      <c r="I30" s="3"/>
      <c r="J30" s="3"/>
      <c r="K30" s="3"/>
      <c r="L30" s="3"/>
      <c r="M30" s="3"/>
      <c r="N30" s="3"/>
      <c r="O30" s="3"/>
      <c r="P30" s="3"/>
      <c r="Q30" s="3"/>
      <c r="R30" s="3"/>
      <c r="S30" s="3"/>
      <c r="T30" s="3"/>
      <c r="U30" s="3"/>
      <c r="V30" s="3"/>
      <c r="W30" s="3"/>
      <c r="X30" s="3"/>
    </row>
    <row r="31" spans="1:24" ht="12.75">
      <c r="A31" s="3"/>
      <c r="B31" s="3"/>
      <c r="C31" s="3"/>
      <c r="D31" s="3"/>
      <c r="E31" s="3"/>
      <c r="F31" s="3"/>
      <c r="G31" s="3"/>
      <c r="H31" s="3"/>
      <c r="I31" s="3"/>
      <c r="J31" s="3"/>
      <c r="K31" s="3"/>
      <c r="L31" s="3"/>
      <c r="M31" s="3"/>
      <c r="N31" s="3"/>
      <c r="O31" s="3"/>
      <c r="P31" s="3"/>
      <c r="Q31" s="3"/>
      <c r="R31" s="3"/>
      <c r="S31" s="3"/>
      <c r="T31" s="3"/>
      <c r="U31" s="3"/>
      <c r="V31" s="3"/>
      <c r="W31" s="3"/>
      <c r="X31" s="3"/>
    </row>
    <row r="32" spans="1:24" ht="12.75">
      <c r="A32" s="3"/>
      <c r="B32" s="3"/>
      <c r="C32" s="3"/>
      <c r="D32" s="3"/>
      <c r="E32" s="3"/>
      <c r="F32" s="3"/>
      <c r="G32" s="3"/>
      <c r="H32" s="3"/>
      <c r="I32" s="3"/>
      <c r="J32" s="3"/>
      <c r="K32" s="3"/>
      <c r="L32" s="3"/>
      <c r="M32" s="3"/>
      <c r="N32" s="3"/>
      <c r="O32" s="3"/>
      <c r="P32" s="3"/>
      <c r="Q32" s="3"/>
      <c r="R32" s="3"/>
      <c r="S32" s="3"/>
      <c r="T32" s="3"/>
      <c r="U32" s="3"/>
      <c r="V32" s="3"/>
      <c r="W32" s="3"/>
      <c r="X32" s="3"/>
    </row>
    <row r="33" spans="1:24" ht="12.75">
      <c r="A33" s="3"/>
      <c r="B33" s="3"/>
      <c r="C33" s="3"/>
      <c r="D33" s="3"/>
      <c r="E33" s="3"/>
      <c r="F33" s="3"/>
      <c r="G33" s="3"/>
      <c r="H33" s="3"/>
      <c r="I33" s="3"/>
      <c r="J33" s="3"/>
      <c r="K33" s="3"/>
      <c r="L33" s="3"/>
      <c r="M33" s="3"/>
      <c r="N33" s="3"/>
      <c r="O33" s="3"/>
      <c r="P33" s="3"/>
      <c r="Q33" s="3"/>
      <c r="R33" s="3"/>
      <c r="S33" s="3"/>
      <c r="T33" s="3"/>
      <c r="U33" s="3"/>
      <c r="V33" s="3"/>
      <c r="W33" s="3"/>
      <c r="X33" s="3"/>
    </row>
    <row r="34" spans="1:24" ht="12.75">
      <c r="A34" s="3"/>
      <c r="B34" s="3"/>
      <c r="C34" s="3"/>
      <c r="D34" s="3"/>
      <c r="E34" s="3"/>
      <c r="F34" s="3"/>
      <c r="G34" s="3"/>
      <c r="H34" s="3"/>
      <c r="I34" s="3"/>
      <c r="J34" s="3"/>
      <c r="K34" s="3"/>
      <c r="L34" s="3"/>
      <c r="M34" s="3"/>
      <c r="N34" s="3"/>
      <c r="O34" s="3"/>
      <c r="P34" s="3"/>
      <c r="Q34" s="3"/>
      <c r="R34" s="3"/>
      <c r="S34" s="3"/>
      <c r="T34" s="3"/>
      <c r="U34" s="3"/>
      <c r="V34" s="3"/>
      <c r="W34" s="3"/>
      <c r="X34" s="3"/>
    </row>
    <row r="35" spans="1:24" ht="12.75">
      <c r="A35" s="3"/>
      <c r="B35" s="3"/>
      <c r="C35" s="3"/>
      <c r="D35" s="3"/>
      <c r="E35" s="3"/>
      <c r="F35" s="3"/>
      <c r="G35" s="3"/>
      <c r="H35" s="3"/>
      <c r="I35" s="3"/>
      <c r="J35" s="3"/>
      <c r="K35" s="3"/>
      <c r="L35" s="3"/>
      <c r="M35" s="3"/>
      <c r="N35" s="3"/>
      <c r="O35" s="3"/>
      <c r="P35" s="3"/>
      <c r="Q35" s="3"/>
      <c r="R35" s="3"/>
      <c r="S35" s="3"/>
      <c r="T35" s="3"/>
      <c r="U35" s="3"/>
      <c r="V35" s="3"/>
      <c r="W35" s="3"/>
      <c r="X35" s="3"/>
    </row>
    <row r="36" spans="1:24" ht="12.75">
      <c r="A36" s="3"/>
      <c r="B36" s="3"/>
      <c r="C36" s="3"/>
      <c r="D36" s="3"/>
      <c r="E36" s="3"/>
      <c r="F36" s="3"/>
      <c r="G36" s="3"/>
      <c r="H36" s="3"/>
      <c r="I36" s="3"/>
      <c r="J36" s="3"/>
      <c r="K36" s="3"/>
      <c r="L36" s="3"/>
      <c r="M36" s="3"/>
      <c r="N36" s="3"/>
      <c r="O36" s="3"/>
      <c r="P36" s="3"/>
      <c r="Q36" s="3"/>
      <c r="R36" s="3"/>
      <c r="S36" s="3"/>
      <c r="T36" s="3"/>
      <c r="U36" s="3"/>
      <c r="V36" s="3"/>
      <c r="W36" s="3"/>
      <c r="X36" s="3"/>
    </row>
    <row r="37" spans="1:24" ht="12.75">
      <c r="A37" s="3"/>
      <c r="B37" s="3"/>
      <c r="C37" s="3"/>
      <c r="D37" s="3"/>
      <c r="E37" s="3"/>
      <c r="F37" s="3"/>
      <c r="G37" s="3"/>
      <c r="H37" s="3"/>
      <c r="I37" s="3"/>
      <c r="J37" s="3"/>
      <c r="K37" s="3"/>
      <c r="L37" s="3"/>
      <c r="M37" s="3"/>
      <c r="N37" s="3"/>
      <c r="O37" s="3"/>
      <c r="P37" s="3"/>
      <c r="Q37" s="3"/>
      <c r="R37" s="3"/>
      <c r="S37" s="3"/>
      <c r="T37" s="3"/>
      <c r="U37" s="3"/>
      <c r="V37" s="3"/>
      <c r="W37" s="3"/>
      <c r="X37" s="3"/>
    </row>
    <row r="38" spans="1:24" ht="12.75">
      <c r="A38" s="3"/>
      <c r="B38" s="3"/>
      <c r="C38" s="3"/>
      <c r="D38" s="3"/>
      <c r="E38" s="3"/>
      <c r="F38" s="3"/>
      <c r="G38" s="3"/>
      <c r="H38" s="3"/>
      <c r="I38" s="3"/>
      <c r="J38" s="3"/>
      <c r="K38" s="3"/>
      <c r="L38" s="3"/>
      <c r="M38" s="3"/>
      <c r="N38" s="3"/>
      <c r="O38" s="3"/>
      <c r="P38" s="3"/>
      <c r="Q38" s="3"/>
      <c r="R38" s="3"/>
      <c r="S38" s="3"/>
      <c r="T38" s="3"/>
      <c r="U38" s="3"/>
      <c r="V38" s="3"/>
      <c r="W38" s="3"/>
      <c r="X38" s="3"/>
    </row>
    <row r="39" spans="1:24" ht="12.75">
      <c r="A39" s="3"/>
      <c r="B39" s="3"/>
      <c r="C39" s="3"/>
      <c r="D39" s="3"/>
      <c r="E39" s="3"/>
      <c r="F39" s="3"/>
      <c r="G39" s="3"/>
      <c r="H39" s="3"/>
      <c r="I39" s="3"/>
      <c r="J39" s="3"/>
      <c r="K39" s="3"/>
      <c r="L39" s="3"/>
      <c r="M39" s="3"/>
      <c r="N39" s="3"/>
      <c r="O39" s="3"/>
      <c r="P39" s="3"/>
      <c r="Q39" s="3"/>
      <c r="R39" s="3"/>
      <c r="S39" s="3"/>
      <c r="T39" s="3"/>
      <c r="U39" s="3"/>
      <c r="V39" s="3"/>
      <c r="W39" s="3"/>
      <c r="X39" s="3"/>
    </row>
    <row r="40" spans="1:24" ht="12.75">
      <c r="A40" s="3"/>
      <c r="B40" s="3"/>
      <c r="C40" s="3"/>
      <c r="D40" s="3"/>
      <c r="E40" s="3"/>
      <c r="F40" s="3"/>
      <c r="G40" s="3"/>
      <c r="H40" s="3"/>
      <c r="I40" s="3"/>
      <c r="J40" s="3"/>
      <c r="K40" s="3"/>
      <c r="L40" s="3"/>
      <c r="M40" s="3"/>
      <c r="N40" s="3"/>
      <c r="O40" s="3"/>
      <c r="P40" s="3"/>
      <c r="Q40" s="3"/>
      <c r="R40" s="3"/>
      <c r="S40" s="3"/>
      <c r="T40" s="3"/>
      <c r="U40" s="3"/>
      <c r="V40" s="3"/>
      <c r="W40" s="3"/>
      <c r="X40" s="3"/>
    </row>
    <row r="41" spans="1:24" ht="12.75">
      <c r="A41" s="3"/>
      <c r="B41" s="3"/>
      <c r="C41" s="3"/>
      <c r="D41" s="3"/>
      <c r="E41" s="3"/>
      <c r="F41" s="3"/>
      <c r="G41" s="3"/>
      <c r="H41" s="3"/>
      <c r="I41" s="3"/>
      <c r="J41" s="3"/>
      <c r="K41" s="3"/>
      <c r="L41" s="3"/>
      <c r="M41" s="3"/>
      <c r="N41" s="3"/>
      <c r="O41" s="3"/>
      <c r="P41" s="3"/>
      <c r="Q41" s="3"/>
      <c r="R41" s="3"/>
      <c r="S41" s="3"/>
      <c r="T41" s="3"/>
      <c r="U41" s="3"/>
      <c r="V41" s="3"/>
      <c r="W41" s="3"/>
      <c r="X41" s="3"/>
    </row>
  </sheetData>
  <sheetProtection password="C5D5" sheet="1" objects="1" scenarios="1"/>
  <mergeCells count="4">
    <mergeCell ref="A8:C8"/>
    <mergeCell ref="A6:B6"/>
    <mergeCell ref="E3:G3"/>
    <mergeCell ref="F5:G5"/>
  </mergeCells>
  <dataValidations count="8">
    <dataValidation allowBlank="1" showInputMessage="1" showErrorMessage="1" promptTitle="Carry-over LOC Balance" prompt="Enter the amount of the LOC that the client plans to carry out of the year and pay from sales made during the next year." sqref="B10:B14"/>
    <dataValidation allowBlank="1" showInputMessage="1" showErrorMessage="1" promptTitle="Date Decision Reached" prompt="Enter the date that the decision was made on how much of the LOC would be carried into the next year.  All payments made after this date will be credited to the carry over amount." sqref="C10:C14"/>
    <dataValidation allowBlank="1" showInputMessage="1" showErrorMessage="1" promptTitle="This number can not be input" prompt="This year is calculated based on the numbers inputed above" sqref="A10:A14"/>
    <dataValidation allowBlank="1" showInputMessage="1" showErrorMessage="1" promptTitle="Client Name" prompt="Enter name as you wish it to appear on the reports" sqref="E3:G3"/>
    <dataValidation allowBlank="1" showInputMessage="1" showErrorMessage="1" promptTitle="Line of Credit Maximum" prompt="Enter the maximum that the Line of Credit can reach without a modification." sqref="E4"/>
    <dataValidation type="whole" allowBlank="1" showInputMessage="1" showErrorMessage="1" promptTitle="1st Production Year" prompt="Enter the 1st production year that this Line of Credit will be advanced for.  It must be entered in a full year (i.e. 2002, 2010, etc.)" errorTitle="Must be entered in YYYY format" error="It must be entered in a full year (i.e. 2002, 2010, etc.)" sqref="E5">
      <formula1>1996</formula1>
      <formula2>2050</formula2>
    </dataValidation>
    <dataValidation type="whole" allowBlank="1" showInputMessage="1" showErrorMessage="1" promptTitle="Number of Years to Advance" prompt="Enter the number of years that are planned to be advanced on." errorTitle="Only 1-5 can be entered" error="Lines of credit can only be advanced on for a maximum of 5 years." sqref="E6">
      <formula1>1</formula1>
      <formula2>5</formula2>
    </dataValidation>
    <dataValidation type="date" operator="greaterThan" allowBlank="1" showInputMessage="1" showErrorMessage="1" promptTitle="LAST DATE of ADVANCE" prompt="Besure to enter the very last date that the LOC can be advanced on.  Usually, LOCs are set up X years from the date of closing (max. 5 years).  Sometimes they are set up for a lessor time frame to better match the production cycle and repayment times." errorTitle="Valid Dates Only" error="The date must be greater than 1-1-2000.  Besure that it is less than 5 years from the date of the note!" sqref="G6">
      <formula1>36526</formula1>
    </dataValidation>
  </dataValidations>
  <printOptions/>
  <pageMargins left="0.75" right="0.47" top="0.55" bottom="0.51" header="0.5" footer="0.5"/>
  <pageSetup horizontalDpi="600" verticalDpi="600" orientation="landscape"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770"/>
  <sheetViews>
    <sheetView tabSelected="1" zoomScalePageLayoutView="0" workbookViewId="0" topLeftCell="A1">
      <pane ySplit="13" topLeftCell="A14" activePane="bottomLeft" state="frozen"/>
      <selection pane="topLeft" activeCell="A1" sqref="A1"/>
      <selection pane="bottomLeft" activeCell="G23" sqref="G23"/>
    </sheetView>
  </sheetViews>
  <sheetFormatPr defaultColWidth="9.140625" defaultRowHeight="12.75"/>
  <cols>
    <col min="1" max="1" width="9.7109375" style="0" customWidth="1"/>
    <col min="2" max="2" width="13.28125" style="0" customWidth="1"/>
    <col min="3" max="3" width="13.57421875" style="0" customWidth="1"/>
    <col min="4" max="4" width="5.57421875" style="0" customWidth="1"/>
    <col min="5" max="5" width="38.28125" style="0" customWidth="1"/>
    <col min="6" max="6" width="11.57421875" style="0" customWidth="1"/>
    <col min="7" max="8" width="14.57421875" style="0" customWidth="1"/>
    <col min="9" max="9" width="15.421875" style="0" customWidth="1"/>
  </cols>
  <sheetData>
    <row r="1" spans="1:9" ht="20.25">
      <c r="A1" s="49" t="s">
        <v>44</v>
      </c>
      <c r="B1" s="16"/>
      <c r="C1" s="16"/>
      <c r="D1" s="16"/>
      <c r="E1" s="16"/>
      <c r="F1" s="16"/>
      <c r="G1" s="16"/>
      <c r="H1" s="16"/>
      <c r="I1" s="16"/>
    </row>
    <row r="2" spans="1:9" ht="12.75">
      <c r="A2" s="16"/>
      <c r="B2" s="16"/>
      <c r="C2" s="16"/>
      <c r="D2" s="16"/>
      <c r="E2" s="16"/>
      <c r="F2" s="16"/>
      <c r="G2" s="16"/>
      <c r="H2" s="16"/>
      <c r="I2" s="16"/>
    </row>
    <row r="3" spans="1:9" ht="18">
      <c r="A3" s="50">
        <f>'Start - Print Reports'!E3</f>
        <v>0</v>
      </c>
      <c r="B3" s="17"/>
      <c r="C3" s="17"/>
      <c r="D3" s="16"/>
      <c r="E3" s="18"/>
      <c r="F3" s="18"/>
      <c r="G3" s="16"/>
      <c r="H3" s="16"/>
      <c r="I3" s="16"/>
    </row>
    <row r="4" spans="1:9" ht="12.75">
      <c r="A4" s="16"/>
      <c r="B4" s="19" t="s">
        <v>6</v>
      </c>
      <c r="C4" s="16"/>
      <c r="D4" s="16"/>
      <c r="E4" s="16"/>
      <c r="F4" s="20"/>
      <c r="G4" s="20"/>
      <c r="H4" s="20"/>
      <c r="I4" s="18"/>
    </row>
    <row r="5" spans="1:9" ht="25.5">
      <c r="A5" s="16"/>
      <c r="B5" s="16"/>
      <c r="C5" s="16"/>
      <c r="D5" s="16"/>
      <c r="E5" s="30" t="s">
        <v>33</v>
      </c>
      <c r="F5" s="31" t="s">
        <v>4</v>
      </c>
      <c r="G5" s="40" t="s">
        <v>46</v>
      </c>
      <c r="H5" s="41" t="s">
        <v>45</v>
      </c>
      <c r="I5" s="42" t="s">
        <v>47</v>
      </c>
    </row>
    <row r="6" spans="1:9" ht="12.75">
      <c r="A6" s="16"/>
      <c r="B6" s="18"/>
      <c r="C6" s="18"/>
      <c r="D6" s="16"/>
      <c r="E6" s="16"/>
      <c r="F6" s="21">
        <f>IF(OR(('Logic LOC Out'!A3&gt;0),H6&lt;&gt;""),'Start - Print Reports'!A10,"")</f>
      </c>
      <c r="G6" s="22">
        <f>IF(ISNUMBER('Start - Print Reports'!B10),'Start - Print Reports'!B10-'Logic LOC Out'!A5,"")</f>
      </c>
      <c r="H6" s="22">
        <f>IF(ISNUMBER('Start - Print Reports'!B10),'Start - Print Reports'!B10,"")</f>
      </c>
      <c r="I6" s="22">
        <f>IF(ISNUMBER(F6),SUMIF($F$14:$F$763,F6,$B$14:$B$763),"")</f>
      </c>
    </row>
    <row r="7" spans="1:9" ht="12.75">
      <c r="A7" s="23" t="s">
        <v>9</v>
      </c>
      <c r="B7" s="24"/>
      <c r="C7" s="24"/>
      <c r="D7" s="16"/>
      <c r="E7" s="67" t="s">
        <v>805</v>
      </c>
      <c r="F7" s="21">
        <f>IF(OR(('Logic LOC Out'!B3&gt;0),H7&lt;&gt;""),'Start - Print Reports'!A11,"")</f>
      </c>
      <c r="G7" s="22">
        <f>IF(ISNUMBER('Start - Print Reports'!B11),'Start - Print Reports'!B11-'Logic LOC Out'!B5,"")</f>
      </c>
      <c r="H7" s="22">
        <f>IF(ISNUMBER('Start - Print Reports'!B11),'Start - Print Reports'!B11,"")</f>
      </c>
      <c r="I7" s="22">
        <f>IF(ISNUMBER(F7),SUMIF($F$14:$F$763,F7,$B$14:$B$763),"")</f>
      </c>
    </row>
    <row r="8" spans="1:9" ht="15.75">
      <c r="A8" s="18"/>
      <c r="B8" s="27">
        <f>'Start - Print Reports'!E4</f>
        <v>0</v>
      </c>
      <c r="C8" s="18"/>
      <c r="D8" s="16"/>
      <c r="E8" s="70">
        <f>'Start - Print Reports'!G6</f>
        <v>0</v>
      </c>
      <c r="F8" s="21">
        <f>IF(OR(('Logic LOC Out'!C3&gt;0),H8&lt;&gt;""),'Start - Print Reports'!A12,"")</f>
      </c>
      <c r="G8" s="22">
        <f>IF(ISNUMBER('Start - Print Reports'!B12),'Start - Print Reports'!B12-'Logic LOC Out'!C5,"")</f>
      </c>
      <c r="H8" s="22">
        <f>IF(ISNUMBER('Start - Print Reports'!B12),'Start - Print Reports'!B12,"")</f>
      </c>
      <c r="I8" s="22">
        <f>IF(ISNUMBER(F8),SUMIF($F$14:$F$763,F8,$B$14:$B$763),"")</f>
      </c>
    </row>
    <row r="9" spans="1:9" ht="18.75">
      <c r="A9" s="16"/>
      <c r="B9" s="16"/>
      <c r="C9" s="16"/>
      <c r="D9" s="16"/>
      <c r="E9" s="76" t="str">
        <f>IF('Logic LOC Out'!G1&gt;0,'Logic LOC Out'!E1,"")</f>
        <v>CAUTION!!</v>
      </c>
      <c r="F9" s="21">
        <f>IF(OR(('Logic LOC Out'!D3&gt;0),H9&lt;&gt;""),'Start - Print Reports'!A13,"")</f>
      </c>
      <c r="G9" s="22">
        <f>IF(ISNUMBER('Start - Print Reports'!B13),'Start - Print Reports'!B13-'Logic LOC Out'!D5,"")</f>
      </c>
      <c r="H9" s="22">
        <f>IF(ISNUMBER('Start - Print Reports'!B13),'Start - Print Reports'!B13,"")</f>
      </c>
      <c r="I9" s="22">
        <f>IF(ISNUMBER(F9),SUMIF($F$14:$F$763,F9,$B$14:$B$763),"")</f>
      </c>
    </row>
    <row r="10" spans="1:9" ht="12.75">
      <c r="A10" s="16"/>
      <c r="B10" s="16"/>
      <c r="C10" s="16"/>
      <c r="D10" s="16"/>
      <c r="E10" s="16"/>
      <c r="F10" s="21">
        <f>IF(OR(('Logic LOC Out'!E3&gt;0),H10&lt;&gt;""),'Start - Print Reports'!A14,"")</f>
      </c>
      <c r="G10" s="22">
        <f>IF(ISNUMBER('Start - Print Reports'!B14),'Start - Print Reports'!B14-'Logic LOC Out'!E5,"")</f>
      </c>
      <c r="H10" s="22">
        <f>IF(ISNUMBER('Start - Print Reports'!B14),'Start - Print Reports'!B14,"")</f>
      </c>
      <c r="I10" s="22">
        <f>IF(ISNUMBER(F10),SUMIF($F$14:$F$763,F10,$B$14:$B$763),"")</f>
      </c>
    </row>
    <row r="11" spans="1:9" ht="15.75">
      <c r="A11" s="25" t="s">
        <v>11</v>
      </c>
      <c r="B11" s="16"/>
      <c r="C11" s="27" t="e">
        <f>B8-LOOKUP(MAX(A14:A763),A14:A763,I14:I763)</f>
        <v>#N/A</v>
      </c>
      <c r="D11" s="18"/>
      <c r="E11" s="16"/>
      <c r="F11" s="26" t="s">
        <v>38</v>
      </c>
      <c r="G11" s="16"/>
      <c r="H11" s="16"/>
      <c r="I11" s="16"/>
    </row>
    <row r="12" spans="1:9" ht="25.5" customHeight="1">
      <c r="A12" s="16"/>
      <c r="B12" s="16"/>
      <c r="C12" s="16"/>
      <c r="D12" s="16"/>
      <c r="E12" s="16"/>
      <c r="F12" s="88" t="s">
        <v>49</v>
      </c>
      <c r="G12" s="89"/>
      <c r="H12" s="89"/>
      <c r="I12" s="89"/>
    </row>
    <row r="13" spans="1:9" ht="35.25" customHeight="1" thickBot="1">
      <c r="A13" s="28" t="s">
        <v>0</v>
      </c>
      <c r="B13" s="28" t="s">
        <v>1</v>
      </c>
      <c r="C13" s="28" t="s">
        <v>2</v>
      </c>
      <c r="D13" s="28" t="s">
        <v>10</v>
      </c>
      <c r="E13" s="29" t="s">
        <v>3</v>
      </c>
      <c r="F13" s="28" t="s">
        <v>7</v>
      </c>
      <c r="G13" s="29" t="s">
        <v>22</v>
      </c>
      <c r="H13" s="28" t="s">
        <v>8</v>
      </c>
      <c r="I13" s="28" t="s">
        <v>5</v>
      </c>
    </row>
    <row r="14" spans="1:9" ht="12.75">
      <c r="A14" s="43"/>
      <c r="B14" s="44"/>
      <c r="C14" s="44"/>
      <c r="D14" s="45"/>
      <c r="E14" s="47"/>
      <c r="F14" s="45"/>
      <c r="G14" s="44"/>
      <c r="H14" s="71">
        <f aca="true" t="shared" si="0" ref="H14:H19">IF((A14-36891&gt;0),IF(C14&gt;0,C14-G14,0),"")</f>
      </c>
      <c r="I14" s="46">
        <f>IF(ISNUMBER(H14),B14-H14,B14)</f>
        <v>0</v>
      </c>
    </row>
    <row r="15" spans="1:9" ht="12.75">
      <c r="A15" s="43"/>
      <c r="B15" s="44"/>
      <c r="C15" s="44"/>
      <c r="D15" s="45"/>
      <c r="E15" s="47"/>
      <c r="F15" s="45"/>
      <c r="G15" s="44"/>
      <c r="H15" s="71">
        <f t="shared" si="0"/>
      </c>
      <c r="I15" s="46">
        <f>IF((A15-36891&gt;0),(I14+B15)-H15,"")</f>
      </c>
    </row>
    <row r="16" spans="1:9" ht="12.75">
      <c r="A16" s="43"/>
      <c r="B16" s="44"/>
      <c r="C16" s="44"/>
      <c r="D16" s="45"/>
      <c r="E16" s="47"/>
      <c r="F16" s="45"/>
      <c r="G16" s="44"/>
      <c r="H16" s="71">
        <f t="shared" si="0"/>
      </c>
      <c r="I16" s="46">
        <f>IF((A16-36891&gt;0),(I15+B16)-H16,"")</f>
      </c>
    </row>
    <row r="17" spans="1:9" ht="12.75">
      <c r="A17" s="43"/>
      <c r="B17" s="44"/>
      <c r="C17" s="44"/>
      <c r="D17" s="45"/>
      <c r="E17" s="47"/>
      <c r="F17" s="45"/>
      <c r="G17" s="44"/>
      <c r="H17" s="71">
        <f t="shared" si="0"/>
      </c>
      <c r="I17" s="46">
        <f>IF((A17-36891&gt;0),(I16+B17)-H17,"")</f>
      </c>
    </row>
    <row r="18" spans="1:9" ht="12.75">
      <c r="A18" s="43"/>
      <c r="B18" s="44"/>
      <c r="C18" s="44"/>
      <c r="D18" s="45"/>
      <c r="E18" s="47"/>
      <c r="F18" s="45"/>
      <c r="G18" s="44"/>
      <c r="H18" s="71">
        <f t="shared" si="0"/>
      </c>
      <c r="I18" s="46">
        <f>IF((A18-36891&gt;0),I17+B18-H18,"")</f>
      </c>
    </row>
    <row r="19" spans="1:9" ht="12.75">
      <c r="A19" s="43"/>
      <c r="B19" s="44"/>
      <c r="C19" s="44"/>
      <c r="D19" s="45"/>
      <c r="E19" s="47"/>
      <c r="F19" s="45"/>
      <c r="G19" s="44"/>
      <c r="H19" s="71">
        <f t="shared" si="0"/>
      </c>
      <c r="I19" s="46">
        <f>IF((A19-36891&gt;0),(I18+B19)-H19,"")</f>
      </c>
    </row>
    <row r="20" spans="1:9" ht="12.75">
      <c r="A20" s="43"/>
      <c r="B20" s="44"/>
      <c r="C20" s="44"/>
      <c r="D20" s="45"/>
      <c r="E20" s="47"/>
      <c r="F20" s="45"/>
      <c r="G20" s="44"/>
      <c r="H20" s="71">
        <f aca="true" t="shared" si="1" ref="H20:H25">IF((A20-36891&gt;0),IF(C20&gt;0,C20-G20,0),"")</f>
      </c>
      <c r="I20" s="46">
        <f>IF((A20-36891&gt;0),I19+B20-H20,"")</f>
      </c>
    </row>
    <row r="21" spans="1:9" ht="12.75">
      <c r="A21" s="43"/>
      <c r="B21" s="44"/>
      <c r="C21" s="44"/>
      <c r="D21" s="45"/>
      <c r="E21" s="47"/>
      <c r="F21" s="45"/>
      <c r="G21" s="44"/>
      <c r="H21" s="71">
        <f t="shared" si="1"/>
      </c>
      <c r="I21" s="46">
        <f>IF((A21-36891&gt;0),(I20+B21)-H21,"")</f>
      </c>
    </row>
    <row r="22" spans="1:9" ht="12.75">
      <c r="A22" s="43"/>
      <c r="B22" s="44"/>
      <c r="C22" s="44"/>
      <c r="D22" s="45"/>
      <c r="E22" s="47"/>
      <c r="F22" s="45"/>
      <c r="G22" s="44"/>
      <c r="H22" s="71">
        <f t="shared" si="1"/>
      </c>
      <c r="I22" s="46">
        <f>IF((A22-36891&gt;0),I21+B22-H22,"")</f>
      </c>
    </row>
    <row r="23" spans="1:9" ht="12.75">
      <c r="A23" s="43"/>
      <c r="B23" s="44"/>
      <c r="C23" s="44"/>
      <c r="D23" s="45"/>
      <c r="E23" s="47"/>
      <c r="F23" s="45"/>
      <c r="G23" s="44"/>
      <c r="H23" s="71">
        <f t="shared" si="1"/>
      </c>
      <c r="I23" s="46">
        <f>IF((A23-36891&gt;0),(I22+B23)-H23,"")</f>
      </c>
    </row>
    <row r="24" spans="1:9" ht="12.75">
      <c r="A24" s="43"/>
      <c r="B24" s="44"/>
      <c r="C24" s="44"/>
      <c r="D24" s="45"/>
      <c r="E24" s="47"/>
      <c r="F24" s="45"/>
      <c r="G24" s="44"/>
      <c r="H24" s="71">
        <f t="shared" si="1"/>
      </c>
      <c r="I24" s="46">
        <f aca="true" t="shared" si="2" ref="I24:I87">IF((A24-36891&gt;0),I23+B24-H24,"")</f>
      </c>
    </row>
    <row r="25" spans="1:9" ht="12.75">
      <c r="A25" s="43"/>
      <c r="B25" s="44"/>
      <c r="C25" s="44"/>
      <c r="D25" s="45"/>
      <c r="E25" s="47"/>
      <c r="F25" s="45"/>
      <c r="G25" s="44"/>
      <c r="H25" s="71">
        <f t="shared" si="1"/>
      </c>
      <c r="I25" s="46">
        <f>IF((A25-36891&gt;0),(I24+B25)-H25,"")</f>
      </c>
    </row>
    <row r="26" spans="1:9" ht="12.75">
      <c r="A26" s="43"/>
      <c r="B26" s="44"/>
      <c r="C26" s="44"/>
      <c r="D26" s="45"/>
      <c r="E26" s="47"/>
      <c r="F26" s="45"/>
      <c r="G26" s="44"/>
      <c r="H26" s="71">
        <f>IF((A26-36891&gt;0),IF(C26&gt;0,C26-G26,0),"")</f>
      </c>
      <c r="I26" s="46">
        <f>IF((A26-36891&gt;0),I25+B26-H26,"")</f>
      </c>
    </row>
    <row r="27" spans="1:9" ht="12.75">
      <c r="A27" s="43"/>
      <c r="B27" s="44"/>
      <c r="C27" s="44"/>
      <c r="D27" s="45"/>
      <c r="E27" s="47"/>
      <c r="F27" s="45"/>
      <c r="G27" s="44"/>
      <c r="H27" s="71">
        <f>IF((A27-36891&gt;0),IF(C27&gt;0,C27-G27,0),"")</f>
      </c>
      <c r="I27" s="46">
        <f t="shared" si="2"/>
      </c>
    </row>
    <row r="28" spans="1:9" ht="12.75">
      <c r="A28" s="43"/>
      <c r="B28" s="44"/>
      <c r="C28" s="44"/>
      <c r="D28" s="45"/>
      <c r="E28" s="47"/>
      <c r="F28" s="45"/>
      <c r="G28" s="44"/>
      <c r="H28" s="71">
        <f aca="true" t="shared" si="3" ref="H28:H91">IF((A28-36891&gt;0),IF(C28&gt;0,C28-G28,0),"")</f>
      </c>
      <c r="I28" s="46">
        <f t="shared" si="2"/>
      </c>
    </row>
    <row r="29" spans="1:9" ht="12.75">
      <c r="A29" s="43"/>
      <c r="B29" s="44"/>
      <c r="C29" s="44"/>
      <c r="D29" s="45"/>
      <c r="E29" s="47"/>
      <c r="F29" s="45"/>
      <c r="G29" s="44"/>
      <c r="H29" s="71">
        <f t="shared" si="3"/>
      </c>
      <c r="I29" s="46">
        <f>IF((A29-36891&gt;0),(I28+B29)-H29,"")</f>
      </c>
    </row>
    <row r="30" spans="1:9" ht="12.75">
      <c r="A30" s="43"/>
      <c r="B30" s="44"/>
      <c r="C30" s="44"/>
      <c r="D30" s="45"/>
      <c r="E30" s="47"/>
      <c r="F30" s="45"/>
      <c r="G30" s="44"/>
      <c r="H30" s="71">
        <f t="shared" si="3"/>
      </c>
      <c r="I30" s="46">
        <f>IF((A30-36891&gt;0),I29+B30-H30,"")</f>
      </c>
    </row>
    <row r="31" spans="1:9" ht="12.75">
      <c r="A31" s="43"/>
      <c r="B31" s="44"/>
      <c r="C31" s="44"/>
      <c r="D31" s="45"/>
      <c r="E31" s="47"/>
      <c r="F31" s="45"/>
      <c r="G31" s="44"/>
      <c r="H31" s="71">
        <f t="shared" si="3"/>
      </c>
      <c r="I31" s="46">
        <f t="shared" si="2"/>
      </c>
    </row>
    <row r="32" spans="1:9" ht="12.75">
      <c r="A32" s="43"/>
      <c r="B32" s="44"/>
      <c r="C32" s="44"/>
      <c r="D32" s="45"/>
      <c r="E32" s="47"/>
      <c r="F32" s="45"/>
      <c r="G32" s="44"/>
      <c r="H32" s="71">
        <f t="shared" si="3"/>
      </c>
      <c r="I32" s="46">
        <f t="shared" si="2"/>
      </c>
    </row>
    <row r="33" spans="1:9" ht="12.75">
      <c r="A33" s="43"/>
      <c r="B33" s="44"/>
      <c r="C33" s="44"/>
      <c r="D33" s="45"/>
      <c r="E33" s="47"/>
      <c r="F33" s="45"/>
      <c r="G33" s="44"/>
      <c r="H33" s="71">
        <f t="shared" si="3"/>
      </c>
      <c r="I33" s="46">
        <f>IF((A33-36891&gt;0),(I32+B33)-H33,"")</f>
      </c>
    </row>
    <row r="34" spans="1:9" ht="12.75">
      <c r="A34" s="43"/>
      <c r="B34" s="44"/>
      <c r="C34" s="44"/>
      <c r="D34" s="45"/>
      <c r="E34" s="47"/>
      <c r="F34" s="45"/>
      <c r="G34" s="44"/>
      <c r="H34" s="71">
        <f t="shared" si="3"/>
      </c>
      <c r="I34" s="46">
        <f>IF((A34-36891&gt;0),I33+B34-H34,"")</f>
      </c>
    </row>
    <row r="35" spans="1:9" ht="12.75">
      <c r="A35" s="43"/>
      <c r="B35" s="44"/>
      <c r="C35" s="44"/>
      <c r="D35" s="45"/>
      <c r="E35" s="47"/>
      <c r="F35" s="45"/>
      <c r="G35" s="44"/>
      <c r="H35" s="71">
        <f t="shared" si="3"/>
      </c>
      <c r="I35" s="46">
        <f t="shared" si="2"/>
      </c>
    </row>
    <row r="36" spans="1:9" ht="12.75">
      <c r="A36" s="43"/>
      <c r="B36" s="44"/>
      <c r="C36" s="44"/>
      <c r="D36" s="45"/>
      <c r="E36" s="47"/>
      <c r="F36" s="45"/>
      <c r="G36" s="44"/>
      <c r="H36" s="71">
        <f t="shared" si="3"/>
      </c>
      <c r="I36" s="46">
        <f t="shared" si="2"/>
      </c>
    </row>
    <row r="37" spans="1:9" ht="12.75">
      <c r="A37" s="43"/>
      <c r="B37" s="44"/>
      <c r="C37" s="44"/>
      <c r="D37" s="45"/>
      <c r="E37" s="47"/>
      <c r="F37" s="45"/>
      <c r="G37" s="44"/>
      <c r="H37" s="71">
        <f t="shared" si="3"/>
      </c>
      <c r="I37" s="46">
        <f>IF((A37-36891&gt;0),(I36+B37)-H37,"")</f>
      </c>
    </row>
    <row r="38" spans="1:9" ht="12.75">
      <c r="A38" s="43"/>
      <c r="B38" s="44"/>
      <c r="C38" s="44"/>
      <c r="D38" s="45"/>
      <c r="E38" s="47"/>
      <c r="F38" s="45"/>
      <c r="G38" s="44"/>
      <c r="H38" s="71">
        <f t="shared" si="3"/>
      </c>
      <c r="I38" s="46">
        <f>IF((A38-36891&gt;0),I37+B38-H38,"")</f>
      </c>
    </row>
    <row r="39" spans="1:9" ht="12.75">
      <c r="A39" s="43"/>
      <c r="B39" s="44"/>
      <c r="C39" s="44"/>
      <c r="D39" s="45"/>
      <c r="E39" s="47"/>
      <c r="F39" s="45"/>
      <c r="G39" s="44"/>
      <c r="H39" s="71">
        <f t="shared" si="3"/>
      </c>
      <c r="I39" s="46">
        <f t="shared" si="2"/>
      </c>
    </row>
    <row r="40" spans="1:9" ht="12.75">
      <c r="A40" s="43"/>
      <c r="B40" s="44"/>
      <c r="C40" s="44"/>
      <c r="D40" s="45"/>
      <c r="E40" s="47"/>
      <c r="F40" s="45"/>
      <c r="G40" s="44"/>
      <c r="H40" s="71">
        <f t="shared" si="3"/>
      </c>
      <c r="I40" s="46">
        <f t="shared" si="2"/>
      </c>
    </row>
    <row r="41" spans="1:9" ht="12.75">
      <c r="A41" s="43"/>
      <c r="B41" s="44"/>
      <c r="C41" s="44"/>
      <c r="D41" s="45"/>
      <c r="E41" s="47"/>
      <c r="F41" s="45"/>
      <c r="G41" s="44"/>
      <c r="H41" s="71">
        <f t="shared" si="3"/>
      </c>
      <c r="I41" s="46">
        <f>IF((A41-36891&gt;0),(I40+B41)-H41,"")</f>
      </c>
    </row>
    <row r="42" spans="1:9" ht="12.75">
      <c r="A42" s="43"/>
      <c r="B42" s="44"/>
      <c r="C42" s="44"/>
      <c r="D42" s="45"/>
      <c r="E42" s="47"/>
      <c r="F42" s="45"/>
      <c r="G42" s="44"/>
      <c r="H42" s="71">
        <f t="shared" si="3"/>
      </c>
      <c r="I42" s="46">
        <f>IF((A42-36891&gt;0),I41+B42-H42,"")</f>
      </c>
    </row>
    <row r="43" spans="1:9" ht="12.75">
      <c r="A43" s="43"/>
      <c r="B43" s="44"/>
      <c r="C43" s="44"/>
      <c r="D43" s="45"/>
      <c r="E43" s="47"/>
      <c r="F43" s="45"/>
      <c r="G43" s="44"/>
      <c r="H43" s="71">
        <f t="shared" si="3"/>
      </c>
      <c r="I43" s="46">
        <f t="shared" si="2"/>
      </c>
    </row>
    <row r="44" spans="1:9" ht="12.75">
      <c r="A44" s="43"/>
      <c r="B44" s="44"/>
      <c r="C44" s="44"/>
      <c r="D44" s="45"/>
      <c r="E44" s="47"/>
      <c r="F44" s="45"/>
      <c r="G44" s="44"/>
      <c r="H44" s="71">
        <f t="shared" si="3"/>
      </c>
      <c r="I44" s="46">
        <f t="shared" si="2"/>
      </c>
    </row>
    <row r="45" spans="1:9" ht="12.75">
      <c r="A45" s="43"/>
      <c r="B45" s="44"/>
      <c r="C45" s="44"/>
      <c r="D45" s="45"/>
      <c r="E45" s="47"/>
      <c r="F45" s="45"/>
      <c r="G45" s="44"/>
      <c r="H45" s="71">
        <f t="shared" si="3"/>
      </c>
      <c r="I45" s="46">
        <f>IF((A45-36891&gt;0),(I44+B45)-H45,"")</f>
      </c>
    </row>
    <row r="46" spans="1:9" ht="12.75">
      <c r="A46" s="43"/>
      <c r="B46" s="44"/>
      <c r="C46" s="44"/>
      <c r="D46" s="45"/>
      <c r="E46" s="47"/>
      <c r="F46" s="45"/>
      <c r="G46" s="44"/>
      <c r="H46" s="71">
        <f t="shared" si="3"/>
      </c>
      <c r="I46" s="46">
        <f>IF((A46-36891&gt;0),I45+B46-H46,"")</f>
      </c>
    </row>
    <row r="47" spans="1:9" ht="12.75">
      <c r="A47" s="43"/>
      <c r="B47" s="44"/>
      <c r="C47" s="44"/>
      <c r="D47" s="45"/>
      <c r="E47" s="47"/>
      <c r="F47" s="45"/>
      <c r="G47" s="44"/>
      <c r="H47" s="71">
        <f t="shared" si="3"/>
      </c>
      <c r="I47" s="46">
        <f t="shared" si="2"/>
      </c>
    </row>
    <row r="48" spans="1:9" ht="12.75">
      <c r="A48" s="43"/>
      <c r="B48" s="44"/>
      <c r="C48" s="44"/>
      <c r="D48" s="45"/>
      <c r="E48" s="47"/>
      <c r="F48" s="45"/>
      <c r="G48" s="44"/>
      <c r="H48" s="71">
        <f t="shared" si="3"/>
      </c>
      <c r="I48" s="46">
        <f t="shared" si="2"/>
      </c>
    </row>
    <row r="49" spans="1:9" ht="12.75">
      <c r="A49" s="43"/>
      <c r="B49" s="44"/>
      <c r="C49" s="44"/>
      <c r="D49" s="45"/>
      <c r="E49" s="47"/>
      <c r="F49" s="45"/>
      <c r="G49" s="44"/>
      <c r="H49" s="71">
        <f t="shared" si="3"/>
      </c>
      <c r="I49" s="46">
        <f>IF((A49-36891&gt;0),(I48+B49)-H49,"")</f>
      </c>
    </row>
    <row r="50" spans="1:9" ht="12.75">
      <c r="A50" s="43"/>
      <c r="B50" s="44"/>
      <c r="C50" s="44"/>
      <c r="D50" s="45"/>
      <c r="E50" s="47"/>
      <c r="F50" s="45"/>
      <c r="G50" s="44"/>
      <c r="H50" s="71">
        <f t="shared" si="3"/>
      </c>
      <c r="I50" s="46">
        <f>IF((A50-36891&gt;0),I49+B50-H50,"")</f>
      </c>
    </row>
    <row r="51" spans="1:9" ht="12.75">
      <c r="A51" s="43"/>
      <c r="B51" s="44"/>
      <c r="C51" s="44"/>
      <c r="D51" s="45"/>
      <c r="E51" s="47"/>
      <c r="F51" s="45"/>
      <c r="G51" s="44"/>
      <c r="H51" s="71">
        <f t="shared" si="3"/>
      </c>
      <c r="I51" s="46">
        <f t="shared" si="2"/>
      </c>
    </row>
    <row r="52" spans="1:9" ht="12.75">
      <c r="A52" s="43"/>
      <c r="B52" s="44"/>
      <c r="C52" s="44"/>
      <c r="D52" s="45"/>
      <c r="E52" s="47"/>
      <c r="F52" s="45"/>
      <c r="G52" s="44"/>
      <c r="H52" s="71">
        <f t="shared" si="3"/>
      </c>
      <c r="I52" s="46">
        <f t="shared" si="2"/>
      </c>
    </row>
    <row r="53" spans="1:9" ht="12.75">
      <c r="A53" s="43"/>
      <c r="B53" s="44"/>
      <c r="C53" s="44"/>
      <c r="D53" s="45"/>
      <c r="E53" s="47"/>
      <c r="F53" s="45"/>
      <c r="G53" s="44"/>
      <c r="H53" s="71">
        <f t="shared" si="3"/>
      </c>
      <c r="I53" s="46">
        <f>IF((A53-36891&gt;0),(I52+B53)-H53,"")</f>
      </c>
    </row>
    <row r="54" spans="1:9" ht="12.75">
      <c r="A54" s="43"/>
      <c r="B54" s="44"/>
      <c r="C54" s="44"/>
      <c r="D54" s="45"/>
      <c r="E54" s="47"/>
      <c r="F54" s="45"/>
      <c r="G54" s="44"/>
      <c r="H54" s="71">
        <f t="shared" si="3"/>
      </c>
      <c r="I54" s="46">
        <f>IF((A54-36891&gt;0),I53+B54-H54,"")</f>
      </c>
    </row>
    <row r="55" spans="1:9" ht="12.75">
      <c r="A55" s="43"/>
      <c r="B55" s="44"/>
      <c r="C55" s="44"/>
      <c r="D55" s="45"/>
      <c r="E55" s="47"/>
      <c r="F55" s="45"/>
      <c r="G55" s="44"/>
      <c r="H55" s="71">
        <f t="shared" si="3"/>
      </c>
      <c r="I55" s="46">
        <f t="shared" si="2"/>
      </c>
    </row>
    <row r="56" spans="1:9" ht="12.75">
      <c r="A56" s="43"/>
      <c r="B56" s="44"/>
      <c r="C56" s="44"/>
      <c r="D56" s="45"/>
      <c r="E56" s="47"/>
      <c r="F56" s="45"/>
      <c r="G56" s="44"/>
      <c r="H56" s="71">
        <f t="shared" si="3"/>
      </c>
      <c r="I56" s="46">
        <f t="shared" si="2"/>
      </c>
    </row>
    <row r="57" spans="1:9" ht="12.75">
      <c r="A57" s="43"/>
      <c r="B57" s="44"/>
      <c r="C57" s="44"/>
      <c r="D57" s="45"/>
      <c r="E57" s="47"/>
      <c r="F57" s="45"/>
      <c r="G57" s="44"/>
      <c r="H57" s="71">
        <f t="shared" si="3"/>
      </c>
      <c r="I57" s="46">
        <f>IF((A57-36891&gt;0),(I56+B57)-H57,"")</f>
      </c>
    </row>
    <row r="58" spans="1:9" ht="12.75">
      <c r="A58" s="43"/>
      <c r="B58" s="44"/>
      <c r="C58" s="44"/>
      <c r="D58" s="45"/>
      <c r="E58" s="47"/>
      <c r="F58" s="45"/>
      <c r="G58" s="44"/>
      <c r="H58" s="71">
        <f t="shared" si="3"/>
      </c>
      <c r="I58" s="46">
        <f>IF((A58-36891&gt;0),I57+B58-H58,"")</f>
      </c>
    </row>
    <row r="59" spans="1:9" ht="12.75">
      <c r="A59" s="43"/>
      <c r="B59" s="44"/>
      <c r="C59" s="44"/>
      <c r="D59" s="45"/>
      <c r="E59" s="47"/>
      <c r="F59" s="45"/>
      <c r="G59" s="44"/>
      <c r="H59" s="71">
        <f t="shared" si="3"/>
      </c>
      <c r="I59" s="46">
        <f t="shared" si="2"/>
      </c>
    </row>
    <row r="60" spans="1:9" ht="12.75">
      <c r="A60" s="43"/>
      <c r="B60" s="44"/>
      <c r="C60" s="44"/>
      <c r="D60" s="45"/>
      <c r="E60" s="47"/>
      <c r="F60" s="45"/>
      <c r="G60" s="44"/>
      <c r="H60" s="71">
        <f t="shared" si="3"/>
      </c>
      <c r="I60" s="46">
        <f t="shared" si="2"/>
      </c>
    </row>
    <row r="61" spans="1:9" ht="12.75">
      <c r="A61" s="43"/>
      <c r="B61" s="44"/>
      <c r="C61" s="44"/>
      <c r="D61" s="45"/>
      <c r="E61" s="47"/>
      <c r="F61" s="45"/>
      <c r="G61" s="44"/>
      <c r="H61" s="71">
        <f t="shared" si="3"/>
      </c>
      <c r="I61" s="46">
        <f>IF((A61-36891&gt;0),(I60+B61)-H61,"")</f>
      </c>
    </row>
    <row r="62" spans="1:9" ht="12.75">
      <c r="A62" s="43"/>
      <c r="B62" s="44"/>
      <c r="C62" s="44"/>
      <c r="D62" s="45"/>
      <c r="E62" s="47"/>
      <c r="F62" s="45"/>
      <c r="G62" s="44"/>
      <c r="H62" s="71">
        <f t="shared" si="3"/>
      </c>
      <c r="I62" s="46">
        <f>IF((A62-36891&gt;0),I61+B62-H62,"")</f>
      </c>
    </row>
    <row r="63" spans="1:9" ht="12.75">
      <c r="A63" s="43"/>
      <c r="B63" s="44"/>
      <c r="C63" s="44"/>
      <c r="D63" s="45"/>
      <c r="E63" s="47"/>
      <c r="F63" s="45"/>
      <c r="G63" s="44"/>
      <c r="H63" s="71">
        <f t="shared" si="3"/>
      </c>
      <c r="I63" s="46">
        <f t="shared" si="2"/>
      </c>
    </row>
    <row r="64" spans="1:9" ht="12.75">
      <c r="A64" s="43"/>
      <c r="B64" s="44"/>
      <c r="C64" s="44"/>
      <c r="D64" s="45"/>
      <c r="E64" s="47"/>
      <c r="F64" s="45"/>
      <c r="G64" s="44"/>
      <c r="H64" s="71">
        <f t="shared" si="3"/>
      </c>
      <c r="I64" s="46">
        <f t="shared" si="2"/>
      </c>
    </row>
    <row r="65" spans="1:9" ht="12.75">
      <c r="A65" s="43"/>
      <c r="B65" s="44"/>
      <c r="C65" s="44"/>
      <c r="D65" s="45"/>
      <c r="E65" s="47"/>
      <c r="F65" s="45"/>
      <c r="G65" s="44"/>
      <c r="H65" s="71">
        <f t="shared" si="3"/>
      </c>
      <c r="I65" s="46">
        <f>IF((A65-36891&gt;0),(I64+B65)-H65,"")</f>
      </c>
    </row>
    <row r="66" spans="1:9" ht="12.75">
      <c r="A66" s="43"/>
      <c r="B66" s="44"/>
      <c r="C66" s="44"/>
      <c r="D66" s="45"/>
      <c r="E66" s="47"/>
      <c r="F66" s="45"/>
      <c r="G66" s="44"/>
      <c r="H66" s="71">
        <f t="shared" si="3"/>
      </c>
      <c r="I66" s="46">
        <f>IF((A66-36891&gt;0),I65+B66-H66,"")</f>
      </c>
    </row>
    <row r="67" spans="1:9" ht="12.75">
      <c r="A67" s="43"/>
      <c r="B67" s="44"/>
      <c r="C67" s="44"/>
      <c r="D67" s="45"/>
      <c r="E67" s="47"/>
      <c r="F67" s="45"/>
      <c r="G67" s="44"/>
      <c r="H67" s="71">
        <f t="shared" si="3"/>
      </c>
      <c r="I67" s="46">
        <f t="shared" si="2"/>
      </c>
    </row>
    <row r="68" spans="1:9" ht="12.75">
      <c r="A68" s="43"/>
      <c r="B68" s="44"/>
      <c r="C68" s="44"/>
      <c r="D68" s="45"/>
      <c r="E68" s="47"/>
      <c r="F68" s="45"/>
      <c r="G68" s="44"/>
      <c r="H68" s="71">
        <f t="shared" si="3"/>
      </c>
      <c r="I68" s="46">
        <f t="shared" si="2"/>
      </c>
    </row>
    <row r="69" spans="1:9" ht="12.75">
      <c r="A69" s="43"/>
      <c r="B69" s="44"/>
      <c r="C69" s="44"/>
      <c r="D69" s="45"/>
      <c r="E69" s="47"/>
      <c r="F69" s="45"/>
      <c r="G69" s="44"/>
      <c r="H69" s="71">
        <f t="shared" si="3"/>
      </c>
      <c r="I69" s="46">
        <f>IF((A69-36891&gt;0),(I68+B69)-H69,"")</f>
      </c>
    </row>
    <row r="70" spans="1:9" ht="12.75">
      <c r="A70" s="43"/>
      <c r="B70" s="44"/>
      <c r="C70" s="44"/>
      <c r="D70" s="45"/>
      <c r="E70" s="47"/>
      <c r="F70" s="45"/>
      <c r="G70" s="44"/>
      <c r="H70" s="71">
        <f t="shared" si="3"/>
      </c>
      <c r="I70" s="46">
        <f>IF((A70-36891&gt;0),I69+B70-H70,"")</f>
      </c>
    </row>
    <row r="71" spans="1:9" ht="12.75">
      <c r="A71" s="43"/>
      <c r="B71" s="44"/>
      <c r="C71" s="44"/>
      <c r="D71" s="45"/>
      <c r="E71" s="47"/>
      <c r="F71" s="45"/>
      <c r="G71" s="44"/>
      <c r="H71" s="71">
        <f t="shared" si="3"/>
      </c>
      <c r="I71" s="46">
        <f t="shared" si="2"/>
      </c>
    </row>
    <row r="72" spans="1:9" ht="12.75">
      <c r="A72" s="43"/>
      <c r="B72" s="44"/>
      <c r="C72" s="44"/>
      <c r="D72" s="45"/>
      <c r="E72" s="47"/>
      <c r="F72" s="45"/>
      <c r="G72" s="44"/>
      <c r="H72" s="71">
        <f t="shared" si="3"/>
      </c>
      <c r="I72" s="46">
        <f t="shared" si="2"/>
      </c>
    </row>
    <row r="73" spans="1:9" ht="12.75">
      <c r="A73" s="43"/>
      <c r="B73" s="44"/>
      <c r="C73" s="44"/>
      <c r="D73" s="45"/>
      <c r="E73" s="47"/>
      <c r="F73" s="45"/>
      <c r="G73" s="44"/>
      <c r="H73" s="71">
        <f t="shared" si="3"/>
      </c>
      <c r="I73" s="46">
        <f>IF((A73-36891&gt;0),(I72+B73)-H73,"")</f>
      </c>
    </row>
    <row r="74" spans="1:9" ht="12.75">
      <c r="A74" s="43"/>
      <c r="B74" s="44"/>
      <c r="C74" s="44"/>
      <c r="D74" s="45"/>
      <c r="E74" s="47"/>
      <c r="F74" s="45"/>
      <c r="G74" s="44"/>
      <c r="H74" s="71">
        <f t="shared" si="3"/>
      </c>
      <c r="I74" s="46">
        <f>IF((A74-36891&gt;0),I73+B74-H74,"")</f>
      </c>
    </row>
    <row r="75" spans="1:9" ht="12.75">
      <c r="A75" s="43"/>
      <c r="B75" s="44"/>
      <c r="C75" s="44"/>
      <c r="D75" s="45"/>
      <c r="E75" s="47"/>
      <c r="F75" s="45"/>
      <c r="G75" s="44"/>
      <c r="H75" s="71">
        <f t="shared" si="3"/>
      </c>
      <c r="I75" s="46">
        <f t="shared" si="2"/>
      </c>
    </row>
    <row r="76" spans="1:9" ht="12.75">
      <c r="A76" s="43"/>
      <c r="B76" s="44"/>
      <c r="C76" s="44"/>
      <c r="D76" s="45"/>
      <c r="E76" s="47"/>
      <c r="F76" s="45"/>
      <c r="G76" s="44"/>
      <c r="H76" s="71">
        <f t="shared" si="3"/>
      </c>
      <c r="I76" s="46">
        <f t="shared" si="2"/>
      </c>
    </row>
    <row r="77" spans="1:9" ht="12.75">
      <c r="A77" s="43"/>
      <c r="B77" s="44"/>
      <c r="C77" s="44"/>
      <c r="D77" s="45"/>
      <c r="E77" s="47"/>
      <c r="F77" s="45"/>
      <c r="G77" s="44"/>
      <c r="H77" s="71">
        <f t="shared" si="3"/>
      </c>
      <c r="I77" s="46">
        <f>IF((A77-36891&gt;0),(I76+B77)-H77,"")</f>
      </c>
    </row>
    <row r="78" spans="1:9" ht="12.75">
      <c r="A78" s="43"/>
      <c r="B78" s="44"/>
      <c r="C78" s="44"/>
      <c r="D78" s="45"/>
      <c r="E78" s="47"/>
      <c r="F78" s="45"/>
      <c r="G78" s="44"/>
      <c r="H78" s="71">
        <f t="shared" si="3"/>
      </c>
      <c r="I78" s="46">
        <f>IF((A78-36891&gt;0),I77+B78-H78,"")</f>
      </c>
    </row>
    <row r="79" spans="1:9" ht="12.75">
      <c r="A79" s="43"/>
      <c r="B79" s="44"/>
      <c r="C79" s="44"/>
      <c r="D79" s="45"/>
      <c r="E79" s="47"/>
      <c r="F79" s="45"/>
      <c r="G79" s="44"/>
      <c r="H79" s="71">
        <f t="shared" si="3"/>
      </c>
      <c r="I79" s="46">
        <f t="shared" si="2"/>
      </c>
    </row>
    <row r="80" spans="1:9" ht="12.75">
      <c r="A80" s="43"/>
      <c r="B80" s="44"/>
      <c r="C80" s="44"/>
      <c r="D80" s="45"/>
      <c r="E80" s="47"/>
      <c r="F80" s="45"/>
      <c r="G80" s="44"/>
      <c r="H80" s="71">
        <f t="shared" si="3"/>
      </c>
      <c r="I80" s="46">
        <f t="shared" si="2"/>
      </c>
    </row>
    <row r="81" spans="1:9" ht="12.75">
      <c r="A81" s="43"/>
      <c r="B81" s="44"/>
      <c r="C81" s="44"/>
      <c r="D81" s="45"/>
      <c r="E81" s="47"/>
      <c r="F81" s="45"/>
      <c r="G81" s="44"/>
      <c r="H81" s="71">
        <f t="shared" si="3"/>
      </c>
      <c r="I81" s="46">
        <f>IF((A81-36891&gt;0),(I80+B81)-H81,"")</f>
      </c>
    </row>
    <row r="82" spans="1:9" ht="12.75">
      <c r="A82" s="43"/>
      <c r="B82" s="44"/>
      <c r="C82" s="44"/>
      <c r="D82" s="45"/>
      <c r="E82" s="47"/>
      <c r="F82" s="45"/>
      <c r="G82" s="44"/>
      <c r="H82" s="71">
        <f t="shared" si="3"/>
      </c>
      <c r="I82" s="46">
        <f>IF((A82-36891&gt;0),I81+B82-H82,"")</f>
      </c>
    </row>
    <row r="83" spans="1:9" ht="12.75">
      <c r="A83" s="43"/>
      <c r="B83" s="44"/>
      <c r="C83" s="44"/>
      <c r="D83" s="45"/>
      <c r="E83" s="47"/>
      <c r="F83" s="45"/>
      <c r="G83" s="44"/>
      <c r="H83" s="71">
        <f t="shared" si="3"/>
      </c>
      <c r="I83" s="46">
        <f t="shared" si="2"/>
      </c>
    </row>
    <row r="84" spans="1:9" ht="12.75">
      <c r="A84" s="43"/>
      <c r="B84" s="44"/>
      <c r="C84" s="44"/>
      <c r="D84" s="45"/>
      <c r="E84" s="47"/>
      <c r="F84" s="45"/>
      <c r="G84" s="44"/>
      <c r="H84" s="71">
        <f t="shared" si="3"/>
      </c>
      <c r="I84" s="46">
        <f t="shared" si="2"/>
      </c>
    </row>
    <row r="85" spans="1:9" ht="12.75">
      <c r="A85" s="43"/>
      <c r="B85" s="44"/>
      <c r="C85" s="44"/>
      <c r="D85" s="45"/>
      <c r="E85" s="47"/>
      <c r="F85" s="45"/>
      <c r="G85" s="44"/>
      <c r="H85" s="71">
        <f t="shared" si="3"/>
      </c>
      <c r="I85" s="46">
        <f>IF((A85-36891&gt;0),(I84+B85)-H85,"")</f>
      </c>
    </row>
    <row r="86" spans="1:9" ht="12.75">
      <c r="A86" s="43"/>
      <c r="B86" s="44"/>
      <c r="C86" s="44"/>
      <c r="D86" s="45"/>
      <c r="E86" s="47"/>
      <c r="F86" s="45"/>
      <c r="G86" s="44"/>
      <c r="H86" s="71">
        <f t="shared" si="3"/>
      </c>
      <c r="I86" s="46">
        <f>IF((A86-36891&gt;0),I85+B86-H86,"")</f>
      </c>
    </row>
    <row r="87" spans="1:9" ht="12.75">
      <c r="A87" s="43"/>
      <c r="B87" s="44"/>
      <c r="C87" s="44"/>
      <c r="D87" s="45"/>
      <c r="E87" s="47"/>
      <c r="F87" s="45"/>
      <c r="G87" s="44"/>
      <c r="H87" s="71">
        <f t="shared" si="3"/>
      </c>
      <c r="I87" s="46">
        <f t="shared" si="2"/>
      </c>
    </row>
    <row r="88" spans="1:9" ht="12.75">
      <c r="A88" s="43"/>
      <c r="B88" s="44"/>
      <c r="C88" s="44"/>
      <c r="D88" s="45"/>
      <c r="E88" s="47"/>
      <c r="F88" s="45"/>
      <c r="G88" s="44"/>
      <c r="H88" s="71">
        <f t="shared" si="3"/>
      </c>
      <c r="I88" s="46">
        <f aca="true" t="shared" si="4" ref="I88:I151">IF((A88-36891&gt;0),I87+B88-H88,"")</f>
      </c>
    </row>
    <row r="89" spans="1:9" ht="12.75">
      <c r="A89" s="43"/>
      <c r="B89" s="44"/>
      <c r="C89" s="44"/>
      <c r="D89" s="45"/>
      <c r="E89" s="47"/>
      <c r="F89" s="45"/>
      <c r="G89" s="44"/>
      <c r="H89" s="71">
        <f t="shared" si="3"/>
      </c>
      <c r="I89" s="46">
        <f>IF((A89-36891&gt;0),(I88+B89)-H89,"")</f>
      </c>
    </row>
    <row r="90" spans="1:9" ht="12.75">
      <c r="A90" s="43"/>
      <c r="B90" s="44"/>
      <c r="C90" s="44"/>
      <c r="D90" s="45"/>
      <c r="E90" s="47"/>
      <c r="F90" s="45"/>
      <c r="G90" s="44"/>
      <c r="H90" s="71">
        <f t="shared" si="3"/>
      </c>
      <c r="I90" s="46">
        <f>IF((A90-36891&gt;0),I89+B90-H90,"")</f>
      </c>
    </row>
    <row r="91" spans="1:9" ht="12.75">
      <c r="A91" s="43"/>
      <c r="B91" s="44"/>
      <c r="C91" s="44"/>
      <c r="D91" s="45"/>
      <c r="E91" s="47"/>
      <c r="F91" s="45"/>
      <c r="G91" s="44"/>
      <c r="H91" s="71">
        <f t="shared" si="3"/>
      </c>
      <c r="I91" s="46">
        <f t="shared" si="4"/>
      </c>
    </row>
    <row r="92" spans="1:9" ht="12.75">
      <c r="A92" s="43"/>
      <c r="B92" s="44"/>
      <c r="C92" s="44"/>
      <c r="D92" s="45"/>
      <c r="E92" s="47"/>
      <c r="F92" s="45"/>
      <c r="G92" s="44"/>
      <c r="H92" s="71">
        <f aca="true" t="shared" si="5" ref="H92:H155">IF((A92-36891&gt;0),IF(C92&gt;0,C92-G92,0),"")</f>
      </c>
      <c r="I92" s="46">
        <f t="shared" si="4"/>
      </c>
    </row>
    <row r="93" spans="1:9" ht="12.75">
      <c r="A93" s="43"/>
      <c r="B93" s="44"/>
      <c r="C93" s="44"/>
      <c r="D93" s="45"/>
      <c r="E93" s="47"/>
      <c r="F93" s="45"/>
      <c r="G93" s="44"/>
      <c r="H93" s="71">
        <f t="shared" si="5"/>
      </c>
      <c r="I93" s="46">
        <f>IF((A93-36891&gt;0),(I92+B93)-H93,"")</f>
      </c>
    </row>
    <row r="94" spans="1:9" ht="12.75">
      <c r="A94" s="43"/>
      <c r="B94" s="44"/>
      <c r="C94" s="44"/>
      <c r="D94" s="45"/>
      <c r="E94" s="47"/>
      <c r="F94" s="45"/>
      <c r="G94" s="44"/>
      <c r="H94" s="71">
        <f t="shared" si="5"/>
      </c>
      <c r="I94" s="46">
        <f>IF((A94-36891&gt;0),I93+B94-H94,"")</f>
      </c>
    </row>
    <row r="95" spans="1:9" ht="12.75">
      <c r="A95" s="43"/>
      <c r="B95" s="44"/>
      <c r="C95" s="44"/>
      <c r="D95" s="45"/>
      <c r="E95" s="47"/>
      <c r="F95" s="45"/>
      <c r="G95" s="44"/>
      <c r="H95" s="71">
        <f t="shared" si="5"/>
      </c>
      <c r="I95" s="46">
        <f t="shared" si="4"/>
      </c>
    </row>
    <row r="96" spans="1:9" ht="12.75">
      <c r="A96" s="43"/>
      <c r="B96" s="44"/>
      <c r="C96" s="44"/>
      <c r="D96" s="45"/>
      <c r="E96" s="47"/>
      <c r="F96" s="45"/>
      <c r="G96" s="44"/>
      <c r="H96" s="71">
        <f t="shared" si="5"/>
      </c>
      <c r="I96" s="46">
        <f t="shared" si="4"/>
      </c>
    </row>
    <row r="97" spans="1:9" ht="12.75">
      <c r="A97" s="43"/>
      <c r="B97" s="44"/>
      <c r="C97" s="44"/>
      <c r="D97" s="45"/>
      <c r="E97" s="47"/>
      <c r="F97" s="45"/>
      <c r="G97" s="44"/>
      <c r="H97" s="71">
        <f t="shared" si="5"/>
      </c>
      <c r="I97" s="46">
        <f>IF((A97-36891&gt;0),(I96+B97)-H97,"")</f>
      </c>
    </row>
    <row r="98" spans="1:9" ht="12.75">
      <c r="A98" s="43"/>
      <c r="B98" s="44"/>
      <c r="C98" s="44"/>
      <c r="D98" s="45"/>
      <c r="E98" s="47"/>
      <c r="F98" s="45"/>
      <c r="G98" s="44"/>
      <c r="H98" s="71">
        <f t="shared" si="5"/>
      </c>
      <c r="I98" s="46">
        <f>IF((A98-36891&gt;0),I97+B98-H98,"")</f>
      </c>
    </row>
    <row r="99" spans="1:9" ht="12.75">
      <c r="A99" s="43"/>
      <c r="B99" s="44"/>
      <c r="C99" s="44"/>
      <c r="D99" s="45"/>
      <c r="E99" s="47"/>
      <c r="F99" s="45"/>
      <c r="G99" s="44"/>
      <c r="H99" s="71">
        <f t="shared" si="5"/>
      </c>
      <c r="I99" s="46">
        <f t="shared" si="4"/>
      </c>
    </row>
    <row r="100" spans="1:9" ht="12.75">
      <c r="A100" s="43"/>
      <c r="B100" s="44"/>
      <c r="C100" s="44"/>
      <c r="D100" s="45"/>
      <c r="E100" s="47"/>
      <c r="F100" s="45"/>
      <c r="G100" s="44"/>
      <c r="H100" s="71">
        <f t="shared" si="5"/>
      </c>
      <c r="I100" s="46">
        <f t="shared" si="4"/>
      </c>
    </row>
    <row r="101" spans="1:9" ht="12.75">
      <c r="A101" s="43"/>
      <c r="B101" s="44"/>
      <c r="C101" s="44"/>
      <c r="D101" s="45"/>
      <c r="E101" s="47"/>
      <c r="F101" s="45"/>
      <c r="G101" s="44"/>
      <c r="H101" s="71">
        <f t="shared" si="5"/>
      </c>
      <c r="I101" s="46">
        <f>IF((A101-36891&gt;0),(I100+B101)-H101,"")</f>
      </c>
    </row>
    <row r="102" spans="1:9" ht="12.75">
      <c r="A102" s="43"/>
      <c r="B102" s="44"/>
      <c r="C102" s="44"/>
      <c r="D102" s="45"/>
      <c r="E102" s="47"/>
      <c r="F102" s="45"/>
      <c r="G102" s="44"/>
      <c r="H102" s="71">
        <f t="shared" si="5"/>
      </c>
      <c r="I102" s="46">
        <f>IF((A102-36891&gt;0),I101+B102-H102,"")</f>
      </c>
    </row>
    <row r="103" spans="1:9" ht="12.75">
      <c r="A103" s="43"/>
      <c r="B103" s="44"/>
      <c r="C103" s="44"/>
      <c r="D103" s="45"/>
      <c r="E103" s="47"/>
      <c r="F103" s="45"/>
      <c r="G103" s="44"/>
      <c r="H103" s="71">
        <f t="shared" si="5"/>
      </c>
      <c r="I103" s="46">
        <f t="shared" si="4"/>
      </c>
    </row>
    <row r="104" spans="1:9" ht="12.75">
      <c r="A104" s="43"/>
      <c r="B104" s="44"/>
      <c r="C104" s="44"/>
      <c r="D104" s="45"/>
      <c r="E104" s="47"/>
      <c r="F104" s="45"/>
      <c r="G104" s="44"/>
      <c r="H104" s="71">
        <f t="shared" si="5"/>
      </c>
      <c r="I104" s="46">
        <f t="shared" si="4"/>
      </c>
    </row>
    <row r="105" spans="1:9" ht="12.75">
      <c r="A105" s="43"/>
      <c r="B105" s="44"/>
      <c r="C105" s="44"/>
      <c r="D105" s="45"/>
      <c r="E105" s="47"/>
      <c r="F105" s="45"/>
      <c r="G105" s="44"/>
      <c r="H105" s="71">
        <f t="shared" si="5"/>
      </c>
      <c r="I105" s="46">
        <f>IF((A105-36891&gt;0),(I104+B105)-H105,"")</f>
      </c>
    </row>
    <row r="106" spans="1:9" ht="12.75">
      <c r="A106" s="43"/>
      <c r="B106" s="44"/>
      <c r="C106" s="44"/>
      <c r="D106" s="45"/>
      <c r="E106" s="47"/>
      <c r="F106" s="45"/>
      <c r="G106" s="44"/>
      <c r="H106" s="71">
        <f t="shared" si="5"/>
      </c>
      <c r="I106" s="46">
        <f>IF((A106-36891&gt;0),I105+B106-H106,"")</f>
      </c>
    </row>
    <row r="107" spans="1:9" ht="12.75">
      <c r="A107" s="43"/>
      <c r="B107" s="44"/>
      <c r="C107" s="44"/>
      <c r="D107" s="45"/>
      <c r="E107" s="47"/>
      <c r="F107" s="45"/>
      <c r="G107" s="44"/>
      <c r="H107" s="71">
        <f t="shared" si="5"/>
      </c>
      <c r="I107" s="46">
        <f t="shared" si="4"/>
      </c>
    </row>
    <row r="108" spans="1:9" ht="12.75">
      <c r="A108" s="43"/>
      <c r="B108" s="44"/>
      <c r="C108" s="44"/>
      <c r="D108" s="45"/>
      <c r="E108" s="47"/>
      <c r="F108" s="45"/>
      <c r="G108" s="44"/>
      <c r="H108" s="71">
        <f t="shared" si="5"/>
      </c>
      <c r="I108" s="46">
        <f t="shared" si="4"/>
      </c>
    </row>
    <row r="109" spans="1:9" ht="12.75">
      <c r="A109" s="43"/>
      <c r="B109" s="44"/>
      <c r="C109" s="44"/>
      <c r="D109" s="45"/>
      <c r="E109" s="47"/>
      <c r="F109" s="45"/>
      <c r="G109" s="44"/>
      <c r="H109" s="71">
        <f t="shared" si="5"/>
      </c>
      <c r="I109" s="46">
        <f>IF((A109-36891&gt;0),(I108+B109)-H109,"")</f>
      </c>
    </row>
    <row r="110" spans="1:9" ht="12.75">
      <c r="A110" s="43"/>
      <c r="B110" s="44"/>
      <c r="C110" s="44"/>
      <c r="D110" s="45"/>
      <c r="E110" s="47"/>
      <c r="F110" s="45"/>
      <c r="G110" s="44"/>
      <c r="H110" s="71">
        <f t="shared" si="5"/>
      </c>
      <c r="I110" s="46">
        <f>IF((A110-36891&gt;0),I109+B110-H110,"")</f>
      </c>
    </row>
    <row r="111" spans="1:9" ht="12.75">
      <c r="A111" s="43"/>
      <c r="B111" s="44"/>
      <c r="C111" s="44"/>
      <c r="D111" s="45"/>
      <c r="E111" s="47"/>
      <c r="F111" s="45"/>
      <c r="G111" s="44"/>
      <c r="H111" s="71">
        <f t="shared" si="5"/>
      </c>
      <c r="I111" s="46">
        <f t="shared" si="4"/>
      </c>
    </row>
    <row r="112" spans="1:9" ht="12.75">
      <c r="A112" s="43"/>
      <c r="B112" s="44"/>
      <c r="C112" s="44"/>
      <c r="D112" s="45"/>
      <c r="E112" s="47"/>
      <c r="F112" s="45"/>
      <c r="G112" s="44"/>
      <c r="H112" s="71">
        <f t="shared" si="5"/>
      </c>
      <c r="I112" s="46">
        <f t="shared" si="4"/>
      </c>
    </row>
    <row r="113" spans="1:9" ht="12.75">
      <c r="A113" s="43"/>
      <c r="B113" s="44"/>
      <c r="C113" s="44"/>
      <c r="D113" s="45"/>
      <c r="E113" s="47"/>
      <c r="F113" s="45"/>
      <c r="G113" s="44"/>
      <c r="H113" s="71">
        <f t="shared" si="5"/>
      </c>
      <c r="I113" s="46">
        <f>IF((A113-36891&gt;0),(I112+B113)-H113,"")</f>
      </c>
    </row>
    <row r="114" spans="1:9" ht="12.75">
      <c r="A114" s="43"/>
      <c r="B114" s="44"/>
      <c r="C114" s="44"/>
      <c r="D114" s="45"/>
      <c r="E114" s="47"/>
      <c r="F114" s="45"/>
      <c r="G114" s="44"/>
      <c r="H114" s="71">
        <f t="shared" si="5"/>
      </c>
      <c r="I114" s="46">
        <f>IF((A114-36891&gt;0),I113+B114-H114,"")</f>
      </c>
    </row>
    <row r="115" spans="1:9" ht="12.75">
      <c r="A115" s="43"/>
      <c r="B115" s="44"/>
      <c r="C115" s="44"/>
      <c r="D115" s="45"/>
      <c r="E115" s="47"/>
      <c r="F115" s="45"/>
      <c r="G115" s="44"/>
      <c r="H115" s="71">
        <f t="shared" si="5"/>
      </c>
      <c r="I115" s="46">
        <f t="shared" si="4"/>
      </c>
    </row>
    <row r="116" spans="1:9" ht="12.75">
      <c r="A116" s="43"/>
      <c r="B116" s="44"/>
      <c r="C116" s="44"/>
      <c r="D116" s="45"/>
      <c r="E116" s="47"/>
      <c r="F116" s="45"/>
      <c r="G116" s="44"/>
      <c r="H116" s="71">
        <f t="shared" si="5"/>
      </c>
      <c r="I116" s="46">
        <f t="shared" si="4"/>
      </c>
    </row>
    <row r="117" spans="1:9" ht="12.75">
      <c r="A117" s="43"/>
      <c r="B117" s="44"/>
      <c r="C117" s="44"/>
      <c r="D117" s="45"/>
      <c r="E117" s="47"/>
      <c r="F117" s="45"/>
      <c r="G117" s="44"/>
      <c r="H117" s="71">
        <f t="shared" si="5"/>
      </c>
      <c r="I117" s="46">
        <f>IF((A117-36891&gt;0),(I116+B117)-H117,"")</f>
      </c>
    </row>
    <row r="118" spans="1:9" ht="12.75">
      <c r="A118" s="43"/>
      <c r="B118" s="44"/>
      <c r="C118" s="44"/>
      <c r="D118" s="45"/>
      <c r="E118" s="47"/>
      <c r="F118" s="45"/>
      <c r="G118" s="44"/>
      <c r="H118" s="71">
        <f t="shared" si="5"/>
      </c>
      <c r="I118" s="46">
        <f>IF((A118-36891&gt;0),I117+B118-H118,"")</f>
      </c>
    </row>
    <row r="119" spans="1:9" ht="12.75">
      <c r="A119" s="43"/>
      <c r="B119" s="44"/>
      <c r="C119" s="44"/>
      <c r="D119" s="45"/>
      <c r="E119" s="47"/>
      <c r="F119" s="45"/>
      <c r="G119" s="44"/>
      <c r="H119" s="71">
        <f t="shared" si="5"/>
      </c>
      <c r="I119" s="46">
        <f t="shared" si="4"/>
      </c>
    </row>
    <row r="120" spans="1:9" ht="12.75">
      <c r="A120" s="43"/>
      <c r="B120" s="44"/>
      <c r="C120" s="44"/>
      <c r="D120" s="45"/>
      <c r="E120" s="47"/>
      <c r="F120" s="45"/>
      <c r="G120" s="44"/>
      <c r="H120" s="71">
        <f t="shared" si="5"/>
      </c>
      <c r="I120" s="46">
        <f t="shared" si="4"/>
      </c>
    </row>
    <row r="121" spans="1:9" ht="12.75">
      <c r="A121" s="43"/>
      <c r="B121" s="44"/>
      <c r="C121" s="44"/>
      <c r="D121" s="45"/>
      <c r="E121" s="47"/>
      <c r="F121" s="45"/>
      <c r="G121" s="44"/>
      <c r="H121" s="71">
        <f t="shared" si="5"/>
      </c>
      <c r="I121" s="46">
        <f>IF((A121-36891&gt;0),(I120+B121)-H121,"")</f>
      </c>
    </row>
    <row r="122" spans="1:9" ht="12.75">
      <c r="A122" s="43"/>
      <c r="B122" s="44"/>
      <c r="C122" s="44"/>
      <c r="D122" s="45"/>
      <c r="E122" s="47"/>
      <c r="F122" s="45"/>
      <c r="G122" s="44"/>
      <c r="H122" s="71">
        <f t="shared" si="5"/>
      </c>
      <c r="I122" s="46">
        <f>IF((A122-36891&gt;0),I121+B122-H122,"")</f>
      </c>
    </row>
    <row r="123" spans="1:9" ht="12.75">
      <c r="A123" s="43"/>
      <c r="B123" s="44"/>
      <c r="C123" s="44"/>
      <c r="D123" s="45"/>
      <c r="E123" s="47"/>
      <c r="F123" s="45"/>
      <c r="G123" s="44"/>
      <c r="H123" s="71">
        <f t="shared" si="5"/>
      </c>
      <c r="I123" s="46">
        <f t="shared" si="4"/>
      </c>
    </row>
    <row r="124" spans="1:9" ht="12.75">
      <c r="A124" s="43"/>
      <c r="B124" s="44"/>
      <c r="C124" s="44"/>
      <c r="D124" s="45"/>
      <c r="E124" s="47"/>
      <c r="F124" s="45"/>
      <c r="G124" s="44"/>
      <c r="H124" s="71">
        <f t="shared" si="5"/>
      </c>
      <c r="I124" s="46">
        <f t="shared" si="4"/>
      </c>
    </row>
    <row r="125" spans="1:9" ht="12.75">
      <c r="A125" s="43"/>
      <c r="B125" s="44"/>
      <c r="C125" s="44"/>
      <c r="D125" s="45"/>
      <c r="E125" s="47"/>
      <c r="F125" s="45"/>
      <c r="G125" s="44"/>
      <c r="H125" s="71">
        <f t="shared" si="5"/>
      </c>
      <c r="I125" s="46">
        <f>IF((A125-36891&gt;0),(I124+B125)-H125,"")</f>
      </c>
    </row>
    <row r="126" spans="1:9" ht="12.75">
      <c r="A126" s="43"/>
      <c r="B126" s="44"/>
      <c r="C126" s="44"/>
      <c r="D126" s="45"/>
      <c r="E126" s="47"/>
      <c r="F126" s="45"/>
      <c r="G126" s="44"/>
      <c r="H126" s="71">
        <f t="shared" si="5"/>
      </c>
      <c r="I126" s="46">
        <f>IF((A126-36891&gt;0),I125+B126-H126,"")</f>
      </c>
    </row>
    <row r="127" spans="1:9" ht="12.75">
      <c r="A127" s="43"/>
      <c r="B127" s="44"/>
      <c r="C127" s="44"/>
      <c r="D127" s="45"/>
      <c r="E127" s="47"/>
      <c r="F127" s="45"/>
      <c r="G127" s="44"/>
      <c r="H127" s="71">
        <f t="shared" si="5"/>
      </c>
      <c r="I127" s="46">
        <f t="shared" si="4"/>
      </c>
    </row>
    <row r="128" spans="1:9" ht="12.75">
      <c r="A128" s="43"/>
      <c r="B128" s="44"/>
      <c r="C128" s="44"/>
      <c r="D128" s="45"/>
      <c r="E128" s="47"/>
      <c r="F128" s="45"/>
      <c r="G128" s="44"/>
      <c r="H128" s="71">
        <f t="shared" si="5"/>
      </c>
      <c r="I128" s="46">
        <f t="shared" si="4"/>
      </c>
    </row>
    <row r="129" spans="1:9" ht="12.75">
      <c r="A129" s="43"/>
      <c r="B129" s="44"/>
      <c r="C129" s="44"/>
      <c r="D129" s="45"/>
      <c r="E129" s="47"/>
      <c r="F129" s="45"/>
      <c r="G129" s="44"/>
      <c r="H129" s="71">
        <f t="shared" si="5"/>
      </c>
      <c r="I129" s="46">
        <f>IF((A129-36891&gt;0),(I128+B129)-H129,"")</f>
      </c>
    </row>
    <row r="130" spans="1:9" ht="12.75">
      <c r="A130" s="43"/>
      <c r="B130" s="44"/>
      <c r="C130" s="44"/>
      <c r="D130" s="45"/>
      <c r="E130" s="47"/>
      <c r="F130" s="45"/>
      <c r="G130" s="44"/>
      <c r="H130" s="71">
        <f t="shared" si="5"/>
      </c>
      <c r="I130" s="46">
        <f>IF((A130-36891&gt;0),I129+B130-H130,"")</f>
      </c>
    </row>
    <row r="131" spans="1:9" ht="12.75">
      <c r="A131" s="43"/>
      <c r="B131" s="44"/>
      <c r="C131" s="44"/>
      <c r="D131" s="45"/>
      <c r="E131" s="47"/>
      <c r="F131" s="45"/>
      <c r="G131" s="44"/>
      <c r="H131" s="71">
        <f t="shared" si="5"/>
      </c>
      <c r="I131" s="46">
        <f t="shared" si="4"/>
      </c>
    </row>
    <row r="132" spans="1:9" ht="12.75">
      <c r="A132" s="43"/>
      <c r="B132" s="44"/>
      <c r="C132" s="44"/>
      <c r="D132" s="45"/>
      <c r="E132" s="47"/>
      <c r="F132" s="45"/>
      <c r="G132" s="44"/>
      <c r="H132" s="71">
        <f t="shared" si="5"/>
      </c>
      <c r="I132" s="46">
        <f t="shared" si="4"/>
      </c>
    </row>
    <row r="133" spans="1:9" ht="12.75">
      <c r="A133" s="43"/>
      <c r="B133" s="44"/>
      <c r="C133" s="44"/>
      <c r="D133" s="45"/>
      <c r="E133" s="47"/>
      <c r="F133" s="45"/>
      <c r="G133" s="44"/>
      <c r="H133" s="71">
        <f t="shared" si="5"/>
      </c>
      <c r="I133" s="46">
        <f>IF((A133-36891&gt;0),(I132+B133)-H133,"")</f>
      </c>
    </row>
    <row r="134" spans="1:9" ht="12.75">
      <c r="A134" s="43"/>
      <c r="B134" s="44"/>
      <c r="C134" s="44"/>
      <c r="D134" s="45"/>
      <c r="E134" s="47"/>
      <c r="F134" s="45"/>
      <c r="G134" s="44"/>
      <c r="H134" s="71">
        <f t="shared" si="5"/>
      </c>
      <c r="I134" s="46">
        <f>IF((A134-36891&gt;0),I133+B134-H134,"")</f>
      </c>
    </row>
    <row r="135" spans="1:9" ht="12.75">
      <c r="A135" s="43"/>
      <c r="B135" s="44"/>
      <c r="C135" s="44"/>
      <c r="D135" s="45"/>
      <c r="E135" s="47"/>
      <c r="F135" s="45"/>
      <c r="G135" s="44"/>
      <c r="H135" s="71">
        <f t="shared" si="5"/>
      </c>
      <c r="I135" s="46">
        <f t="shared" si="4"/>
      </c>
    </row>
    <row r="136" spans="1:9" ht="12.75">
      <c r="A136" s="43"/>
      <c r="B136" s="44"/>
      <c r="C136" s="44"/>
      <c r="D136" s="45"/>
      <c r="E136" s="47"/>
      <c r="F136" s="45"/>
      <c r="G136" s="44"/>
      <c r="H136" s="71">
        <f t="shared" si="5"/>
      </c>
      <c r="I136" s="46">
        <f t="shared" si="4"/>
      </c>
    </row>
    <row r="137" spans="1:9" ht="12.75">
      <c r="A137" s="43"/>
      <c r="B137" s="44"/>
      <c r="C137" s="44"/>
      <c r="D137" s="45"/>
      <c r="E137" s="47"/>
      <c r="F137" s="45"/>
      <c r="G137" s="44"/>
      <c r="H137" s="71">
        <f t="shared" si="5"/>
      </c>
      <c r="I137" s="46">
        <f>IF((A137-36891&gt;0),(I136+B137)-H137,"")</f>
      </c>
    </row>
    <row r="138" spans="1:9" ht="12.75">
      <c r="A138" s="43"/>
      <c r="B138" s="44"/>
      <c r="C138" s="44"/>
      <c r="D138" s="45"/>
      <c r="E138" s="47"/>
      <c r="F138" s="45"/>
      <c r="G138" s="44"/>
      <c r="H138" s="71">
        <f t="shared" si="5"/>
      </c>
      <c r="I138" s="46">
        <f>IF((A138-36891&gt;0),I137+B138-H138,"")</f>
      </c>
    </row>
    <row r="139" spans="1:9" ht="12.75">
      <c r="A139" s="43"/>
      <c r="B139" s="44"/>
      <c r="C139" s="44"/>
      <c r="D139" s="45"/>
      <c r="E139" s="47"/>
      <c r="F139" s="45"/>
      <c r="G139" s="44"/>
      <c r="H139" s="71">
        <f t="shared" si="5"/>
      </c>
      <c r="I139" s="46">
        <f t="shared" si="4"/>
      </c>
    </row>
    <row r="140" spans="1:9" ht="12.75">
      <c r="A140" s="43"/>
      <c r="B140" s="44"/>
      <c r="C140" s="44"/>
      <c r="D140" s="45"/>
      <c r="E140" s="47"/>
      <c r="F140" s="45"/>
      <c r="G140" s="44"/>
      <c r="H140" s="71">
        <f t="shared" si="5"/>
      </c>
      <c r="I140" s="46">
        <f t="shared" si="4"/>
      </c>
    </row>
    <row r="141" spans="1:9" ht="12.75">
      <c r="A141" s="43"/>
      <c r="B141" s="44"/>
      <c r="C141" s="44"/>
      <c r="D141" s="45"/>
      <c r="E141" s="47"/>
      <c r="F141" s="45"/>
      <c r="G141" s="44"/>
      <c r="H141" s="71">
        <f t="shared" si="5"/>
      </c>
      <c r="I141" s="46">
        <f>IF((A141-36891&gt;0),(I140+B141)-H141,"")</f>
      </c>
    </row>
    <row r="142" spans="1:9" ht="12.75">
      <c r="A142" s="43"/>
      <c r="B142" s="44"/>
      <c r="C142" s="44"/>
      <c r="D142" s="45"/>
      <c r="E142" s="47"/>
      <c r="F142" s="45"/>
      <c r="G142" s="44"/>
      <c r="H142" s="71">
        <f t="shared" si="5"/>
      </c>
      <c r="I142" s="46">
        <f>IF((A142-36891&gt;0),I141+B142-H142,"")</f>
      </c>
    </row>
    <row r="143" spans="1:9" ht="12.75">
      <c r="A143" s="43"/>
      <c r="B143" s="44"/>
      <c r="C143" s="44"/>
      <c r="D143" s="45"/>
      <c r="E143" s="47"/>
      <c r="F143" s="45"/>
      <c r="G143" s="44"/>
      <c r="H143" s="71">
        <f t="shared" si="5"/>
      </c>
      <c r="I143" s="46">
        <f t="shared" si="4"/>
      </c>
    </row>
    <row r="144" spans="1:9" ht="12.75">
      <c r="A144" s="43"/>
      <c r="B144" s="44"/>
      <c r="C144" s="44"/>
      <c r="D144" s="45"/>
      <c r="E144" s="47"/>
      <c r="F144" s="45"/>
      <c r="G144" s="44"/>
      <c r="H144" s="71">
        <f t="shared" si="5"/>
      </c>
      <c r="I144" s="46">
        <f t="shared" si="4"/>
      </c>
    </row>
    <row r="145" spans="1:9" ht="12.75">
      <c r="A145" s="43"/>
      <c r="B145" s="44"/>
      <c r="C145" s="44"/>
      <c r="D145" s="45"/>
      <c r="E145" s="47"/>
      <c r="F145" s="45"/>
      <c r="G145" s="44"/>
      <c r="H145" s="71">
        <f t="shared" si="5"/>
      </c>
      <c r="I145" s="46">
        <f>IF((A145-36891&gt;0),(I144+B145)-H145,"")</f>
      </c>
    </row>
    <row r="146" spans="1:9" ht="12.75">
      <c r="A146" s="43"/>
      <c r="B146" s="44"/>
      <c r="C146" s="44"/>
      <c r="D146" s="45"/>
      <c r="E146" s="47"/>
      <c r="F146" s="45"/>
      <c r="G146" s="44"/>
      <c r="H146" s="71">
        <f t="shared" si="5"/>
      </c>
      <c r="I146" s="46">
        <f>IF((A146-36891&gt;0),I145+B146-H146,"")</f>
      </c>
    </row>
    <row r="147" spans="1:9" ht="12.75">
      <c r="A147" s="43"/>
      <c r="B147" s="44"/>
      <c r="C147" s="44"/>
      <c r="D147" s="45"/>
      <c r="E147" s="47"/>
      <c r="F147" s="45"/>
      <c r="G147" s="44"/>
      <c r="H147" s="71">
        <f t="shared" si="5"/>
      </c>
      <c r="I147" s="46">
        <f t="shared" si="4"/>
      </c>
    </row>
    <row r="148" spans="1:9" ht="12.75">
      <c r="A148" s="43"/>
      <c r="B148" s="44"/>
      <c r="C148" s="44"/>
      <c r="D148" s="45"/>
      <c r="E148" s="47"/>
      <c r="F148" s="45"/>
      <c r="G148" s="44"/>
      <c r="H148" s="71">
        <f t="shared" si="5"/>
      </c>
      <c r="I148" s="46">
        <f t="shared" si="4"/>
      </c>
    </row>
    <row r="149" spans="1:9" ht="12.75">
      <c r="A149" s="43"/>
      <c r="B149" s="44"/>
      <c r="C149" s="44"/>
      <c r="D149" s="45"/>
      <c r="E149" s="47"/>
      <c r="F149" s="45"/>
      <c r="G149" s="44"/>
      <c r="H149" s="71">
        <f t="shared" si="5"/>
      </c>
      <c r="I149" s="46">
        <f>IF((A149-36891&gt;0),(I148+B149)-H149,"")</f>
      </c>
    </row>
    <row r="150" spans="1:9" ht="12.75">
      <c r="A150" s="43"/>
      <c r="B150" s="44"/>
      <c r="C150" s="44"/>
      <c r="D150" s="45"/>
      <c r="E150" s="47"/>
      <c r="F150" s="45"/>
      <c r="G150" s="44"/>
      <c r="H150" s="71">
        <f t="shared" si="5"/>
      </c>
      <c r="I150" s="46">
        <f>IF((A150-36891&gt;0),I149+B150-H150,"")</f>
      </c>
    </row>
    <row r="151" spans="1:9" ht="12.75">
      <c r="A151" s="43"/>
      <c r="B151" s="44"/>
      <c r="C151" s="44"/>
      <c r="D151" s="45"/>
      <c r="E151" s="47"/>
      <c r="F151" s="45"/>
      <c r="G151" s="44"/>
      <c r="H151" s="71">
        <f t="shared" si="5"/>
      </c>
      <c r="I151" s="46">
        <f t="shared" si="4"/>
      </c>
    </row>
    <row r="152" spans="1:9" ht="12.75">
      <c r="A152" s="43"/>
      <c r="B152" s="44"/>
      <c r="C152" s="44"/>
      <c r="D152" s="45"/>
      <c r="E152" s="47"/>
      <c r="F152" s="45"/>
      <c r="G152" s="44"/>
      <c r="H152" s="71">
        <f t="shared" si="5"/>
      </c>
      <c r="I152" s="46">
        <f aca="true" t="shared" si="6" ref="I152:I215">IF((A152-36891&gt;0),I151+B152-H152,"")</f>
      </c>
    </row>
    <row r="153" spans="1:9" ht="12.75">
      <c r="A153" s="43"/>
      <c r="B153" s="44"/>
      <c r="C153" s="44"/>
      <c r="D153" s="45"/>
      <c r="E153" s="47"/>
      <c r="F153" s="45"/>
      <c r="G153" s="44"/>
      <c r="H153" s="71">
        <f t="shared" si="5"/>
      </c>
      <c r="I153" s="46">
        <f>IF((A153-36891&gt;0),(I152+B153)-H153,"")</f>
      </c>
    </row>
    <row r="154" spans="1:9" ht="12.75">
      <c r="A154" s="43"/>
      <c r="B154" s="44"/>
      <c r="C154" s="44"/>
      <c r="D154" s="45"/>
      <c r="E154" s="47"/>
      <c r="F154" s="45"/>
      <c r="G154" s="44"/>
      <c r="H154" s="71">
        <f t="shared" si="5"/>
      </c>
      <c r="I154" s="46">
        <f>IF((A154-36891&gt;0),I153+B154-H154,"")</f>
      </c>
    </row>
    <row r="155" spans="1:9" ht="12.75">
      <c r="A155" s="43"/>
      <c r="B155" s="44"/>
      <c r="C155" s="44"/>
      <c r="D155" s="45"/>
      <c r="E155" s="47"/>
      <c r="F155" s="45"/>
      <c r="G155" s="44"/>
      <c r="H155" s="71">
        <f t="shared" si="5"/>
      </c>
      <c r="I155" s="46">
        <f t="shared" si="6"/>
      </c>
    </row>
    <row r="156" spans="1:9" ht="12.75">
      <c r="A156" s="43"/>
      <c r="B156" s="44"/>
      <c r="C156" s="44"/>
      <c r="D156" s="45"/>
      <c r="E156" s="47"/>
      <c r="F156" s="45"/>
      <c r="G156" s="44"/>
      <c r="H156" s="71">
        <f aca="true" t="shared" si="7" ref="H156:H219">IF((A156-36891&gt;0),IF(C156&gt;0,C156-G156,0),"")</f>
      </c>
      <c r="I156" s="46">
        <f t="shared" si="6"/>
      </c>
    </row>
    <row r="157" spans="1:9" ht="12.75">
      <c r="A157" s="43"/>
      <c r="B157" s="44"/>
      <c r="C157" s="44"/>
      <c r="D157" s="45"/>
      <c r="E157" s="47"/>
      <c r="F157" s="45"/>
      <c r="G157" s="44"/>
      <c r="H157" s="71">
        <f t="shared" si="7"/>
      </c>
      <c r="I157" s="46">
        <f>IF((A157-36891&gt;0),(I156+B157)-H157,"")</f>
      </c>
    </row>
    <row r="158" spans="1:9" ht="12.75">
      <c r="A158" s="43"/>
      <c r="B158" s="44"/>
      <c r="C158" s="44"/>
      <c r="D158" s="45"/>
      <c r="E158" s="47"/>
      <c r="F158" s="45"/>
      <c r="G158" s="44"/>
      <c r="H158" s="71">
        <f t="shared" si="7"/>
      </c>
      <c r="I158" s="46">
        <f>IF((A158-36891&gt;0),I157+B158-H158,"")</f>
      </c>
    </row>
    <row r="159" spans="1:9" ht="12.75">
      <c r="A159" s="43"/>
      <c r="B159" s="44"/>
      <c r="C159" s="44"/>
      <c r="D159" s="45"/>
      <c r="E159" s="47"/>
      <c r="F159" s="45"/>
      <c r="G159" s="44"/>
      <c r="H159" s="71">
        <f t="shared" si="7"/>
      </c>
      <c r="I159" s="46">
        <f t="shared" si="6"/>
      </c>
    </row>
    <row r="160" spans="1:9" ht="12.75">
      <c r="A160" s="43"/>
      <c r="B160" s="44"/>
      <c r="C160" s="44"/>
      <c r="D160" s="45"/>
      <c r="E160" s="47"/>
      <c r="F160" s="45"/>
      <c r="G160" s="44"/>
      <c r="H160" s="71">
        <f t="shared" si="7"/>
      </c>
      <c r="I160" s="46">
        <f t="shared" si="6"/>
      </c>
    </row>
    <row r="161" spans="1:9" ht="12.75">
      <c r="A161" s="43"/>
      <c r="B161" s="44"/>
      <c r="C161" s="44"/>
      <c r="D161" s="45"/>
      <c r="E161" s="47"/>
      <c r="F161" s="45"/>
      <c r="G161" s="44"/>
      <c r="H161" s="71">
        <f t="shared" si="7"/>
      </c>
      <c r="I161" s="46">
        <f>IF((A161-36891&gt;0),(I160+B161)-H161,"")</f>
      </c>
    </row>
    <row r="162" spans="1:9" ht="12.75">
      <c r="A162" s="43"/>
      <c r="B162" s="44"/>
      <c r="C162" s="44"/>
      <c r="D162" s="45"/>
      <c r="E162" s="47"/>
      <c r="F162" s="45"/>
      <c r="G162" s="44"/>
      <c r="H162" s="71">
        <f t="shared" si="7"/>
      </c>
      <c r="I162" s="46">
        <f>IF((A162-36891&gt;0),I161+B162-H162,"")</f>
      </c>
    </row>
    <row r="163" spans="1:9" ht="12.75">
      <c r="A163" s="43"/>
      <c r="B163" s="44"/>
      <c r="C163" s="44"/>
      <c r="D163" s="45"/>
      <c r="E163" s="47"/>
      <c r="F163" s="45"/>
      <c r="G163" s="44"/>
      <c r="H163" s="71">
        <f t="shared" si="7"/>
      </c>
      <c r="I163" s="46">
        <f t="shared" si="6"/>
      </c>
    </row>
    <row r="164" spans="1:9" ht="12.75">
      <c r="A164" s="43"/>
      <c r="B164" s="44"/>
      <c r="C164" s="44"/>
      <c r="D164" s="45"/>
      <c r="E164" s="47"/>
      <c r="F164" s="45"/>
      <c r="G164" s="44"/>
      <c r="H164" s="71">
        <f t="shared" si="7"/>
      </c>
      <c r="I164" s="46">
        <f t="shared" si="6"/>
      </c>
    </row>
    <row r="165" spans="1:9" ht="12.75">
      <c r="A165" s="43"/>
      <c r="B165" s="44"/>
      <c r="C165" s="44"/>
      <c r="D165" s="45"/>
      <c r="E165" s="47"/>
      <c r="F165" s="45"/>
      <c r="G165" s="44"/>
      <c r="H165" s="71">
        <f t="shared" si="7"/>
      </c>
      <c r="I165" s="46">
        <f>IF((A165-36891&gt;0),(I164+B165)-H165,"")</f>
      </c>
    </row>
    <row r="166" spans="1:9" ht="12.75">
      <c r="A166" s="43"/>
      <c r="B166" s="44"/>
      <c r="C166" s="44"/>
      <c r="D166" s="45"/>
      <c r="E166" s="47"/>
      <c r="F166" s="45"/>
      <c r="G166" s="44"/>
      <c r="H166" s="71">
        <f t="shared" si="7"/>
      </c>
      <c r="I166" s="46">
        <f>IF((A166-36891&gt;0),I165+B166-H166,"")</f>
      </c>
    </row>
    <row r="167" spans="1:9" ht="12.75">
      <c r="A167" s="43"/>
      <c r="B167" s="44"/>
      <c r="C167" s="44"/>
      <c r="D167" s="45"/>
      <c r="E167" s="47"/>
      <c r="F167" s="45"/>
      <c r="G167" s="44"/>
      <c r="H167" s="71">
        <f t="shared" si="7"/>
      </c>
      <c r="I167" s="46">
        <f t="shared" si="6"/>
      </c>
    </row>
    <row r="168" spans="1:9" ht="12.75">
      <c r="A168" s="43"/>
      <c r="B168" s="44"/>
      <c r="C168" s="44"/>
      <c r="D168" s="45"/>
      <c r="E168" s="47"/>
      <c r="F168" s="45"/>
      <c r="G168" s="44"/>
      <c r="H168" s="71">
        <f t="shared" si="7"/>
      </c>
      <c r="I168" s="46">
        <f t="shared" si="6"/>
      </c>
    </row>
    <row r="169" spans="1:9" ht="12.75">
      <c r="A169" s="43"/>
      <c r="B169" s="44"/>
      <c r="C169" s="44"/>
      <c r="D169" s="45"/>
      <c r="E169" s="47"/>
      <c r="F169" s="45"/>
      <c r="G169" s="44"/>
      <c r="H169" s="71">
        <f t="shared" si="7"/>
      </c>
      <c r="I169" s="46">
        <f>IF((A169-36891&gt;0),(I168+B169)-H169,"")</f>
      </c>
    </row>
    <row r="170" spans="1:9" ht="12.75">
      <c r="A170" s="43"/>
      <c r="B170" s="44"/>
      <c r="C170" s="44"/>
      <c r="D170" s="45"/>
      <c r="E170" s="47"/>
      <c r="F170" s="45"/>
      <c r="G170" s="44"/>
      <c r="H170" s="71">
        <f t="shared" si="7"/>
      </c>
      <c r="I170" s="46">
        <f>IF((A170-36891&gt;0),I169+B170-H170,"")</f>
      </c>
    </row>
    <row r="171" spans="1:9" ht="12.75">
      <c r="A171" s="43"/>
      <c r="B171" s="44"/>
      <c r="C171" s="44"/>
      <c r="D171" s="45"/>
      <c r="E171" s="47"/>
      <c r="F171" s="45"/>
      <c r="G171" s="44"/>
      <c r="H171" s="71">
        <f t="shared" si="7"/>
      </c>
      <c r="I171" s="46">
        <f t="shared" si="6"/>
      </c>
    </row>
    <row r="172" spans="1:9" ht="12.75">
      <c r="A172" s="43"/>
      <c r="B172" s="44"/>
      <c r="C172" s="44"/>
      <c r="D172" s="45"/>
      <c r="E172" s="47"/>
      <c r="F172" s="45"/>
      <c r="G172" s="44"/>
      <c r="H172" s="71">
        <f t="shared" si="7"/>
      </c>
      <c r="I172" s="46">
        <f t="shared" si="6"/>
      </c>
    </row>
    <row r="173" spans="1:9" ht="12.75">
      <c r="A173" s="43"/>
      <c r="B173" s="44"/>
      <c r="C173" s="44"/>
      <c r="D173" s="45"/>
      <c r="E173" s="47"/>
      <c r="F173" s="45"/>
      <c r="G173" s="44"/>
      <c r="H173" s="71">
        <f t="shared" si="7"/>
      </c>
      <c r="I173" s="46">
        <f>IF((A173-36891&gt;0),(I172+B173)-H173,"")</f>
      </c>
    </row>
    <row r="174" spans="1:9" ht="12.75">
      <c r="A174" s="43"/>
      <c r="B174" s="44"/>
      <c r="C174" s="44"/>
      <c r="D174" s="45"/>
      <c r="E174" s="47"/>
      <c r="F174" s="45"/>
      <c r="G174" s="44"/>
      <c r="H174" s="71">
        <f t="shared" si="7"/>
      </c>
      <c r="I174" s="46">
        <f>IF((A174-36891&gt;0),I173+B174-H174,"")</f>
      </c>
    </row>
    <row r="175" spans="1:9" ht="12.75">
      <c r="A175" s="43"/>
      <c r="B175" s="44"/>
      <c r="C175" s="44"/>
      <c r="D175" s="45"/>
      <c r="E175" s="47"/>
      <c r="F175" s="45"/>
      <c r="G175" s="44"/>
      <c r="H175" s="71">
        <f t="shared" si="7"/>
      </c>
      <c r="I175" s="46">
        <f t="shared" si="6"/>
      </c>
    </row>
    <row r="176" spans="1:9" ht="12.75">
      <c r="A176" s="43"/>
      <c r="B176" s="44"/>
      <c r="C176" s="44"/>
      <c r="D176" s="45"/>
      <c r="E176" s="47"/>
      <c r="F176" s="45"/>
      <c r="G176" s="44"/>
      <c r="H176" s="71">
        <f t="shared" si="7"/>
      </c>
      <c r="I176" s="46">
        <f t="shared" si="6"/>
      </c>
    </row>
    <row r="177" spans="1:9" ht="12.75">
      <c r="A177" s="43"/>
      <c r="B177" s="44"/>
      <c r="C177" s="44"/>
      <c r="D177" s="45"/>
      <c r="E177" s="47"/>
      <c r="F177" s="45"/>
      <c r="G177" s="44"/>
      <c r="H177" s="71">
        <f t="shared" si="7"/>
      </c>
      <c r="I177" s="46">
        <f>IF((A177-36891&gt;0),(I176+B177)-H177,"")</f>
      </c>
    </row>
    <row r="178" spans="1:9" ht="12.75">
      <c r="A178" s="43"/>
      <c r="B178" s="44"/>
      <c r="C178" s="44"/>
      <c r="D178" s="45"/>
      <c r="E178" s="47"/>
      <c r="F178" s="45"/>
      <c r="G178" s="44"/>
      <c r="H178" s="71">
        <f t="shared" si="7"/>
      </c>
      <c r="I178" s="46">
        <f>IF((A178-36891&gt;0),I177+B178-H178,"")</f>
      </c>
    </row>
    <row r="179" spans="1:9" ht="12.75">
      <c r="A179" s="43"/>
      <c r="B179" s="44"/>
      <c r="C179" s="44"/>
      <c r="D179" s="45"/>
      <c r="E179" s="47"/>
      <c r="F179" s="45"/>
      <c r="G179" s="44"/>
      <c r="H179" s="71">
        <f t="shared" si="7"/>
      </c>
      <c r="I179" s="46">
        <f t="shared" si="6"/>
      </c>
    </row>
    <row r="180" spans="1:9" ht="12.75">
      <c r="A180" s="43"/>
      <c r="B180" s="44"/>
      <c r="C180" s="44"/>
      <c r="D180" s="45"/>
      <c r="E180" s="47"/>
      <c r="F180" s="45"/>
      <c r="G180" s="44"/>
      <c r="H180" s="71">
        <f t="shared" si="7"/>
      </c>
      <c r="I180" s="46">
        <f t="shared" si="6"/>
      </c>
    </row>
    <row r="181" spans="1:9" ht="12.75">
      <c r="A181" s="43"/>
      <c r="B181" s="44"/>
      <c r="C181" s="44"/>
      <c r="D181" s="45"/>
      <c r="E181" s="47"/>
      <c r="F181" s="45"/>
      <c r="G181" s="44"/>
      <c r="H181" s="71">
        <f t="shared" si="7"/>
      </c>
      <c r="I181" s="46">
        <f>IF((A181-36891&gt;0),(I180+B181)-H181,"")</f>
      </c>
    </row>
    <row r="182" spans="1:9" ht="12.75">
      <c r="A182" s="43"/>
      <c r="B182" s="44"/>
      <c r="C182" s="44"/>
      <c r="D182" s="45"/>
      <c r="E182" s="47"/>
      <c r="F182" s="45"/>
      <c r="G182" s="44"/>
      <c r="H182" s="71">
        <f t="shared" si="7"/>
      </c>
      <c r="I182" s="46">
        <f>IF((A182-36891&gt;0),I181+B182-H182,"")</f>
      </c>
    </row>
    <row r="183" spans="1:9" ht="12.75">
      <c r="A183" s="43"/>
      <c r="B183" s="44"/>
      <c r="C183" s="44"/>
      <c r="D183" s="45"/>
      <c r="E183" s="47"/>
      <c r="F183" s="45"/>
      <c r="G183" s="44"/>
      <c r="H183" s="71">
        <f t="shared" si="7"/>
      </c>
      <c r="I183" s="46">
        <f t="shared" si="6"/>
      </c>
    </row>
    <row r="184" spans="1:9" ht="12.75">
      <c r="A184" s="43"/>
      <c r="B184" s="44"/>
      <c r="C184" s="44"/>
      <c r="D184" s="45"/>
      <c r="E184" s="47"/>
      <c r="F184" s="45"/>
      <c r="G184" s="44"/>
      <c r="H184" s="71">
        <f t="shared" si="7"/>
      </c>
      <c r="I184" s="46">
        <f t="shared" si="6"/>
      </c>
    </row>
    <row r="185" spans="1:9" ht="12.75">
      <c r="A185" s="43"/>
      <c r="B185" s="44"/>
      <c r="C185" s="44"/>
      <c r="D185" s="45"/>
      <c r="E185" s="47"/>
      <c r="F185" s="45"/>
      <c r="G185" s="44"/>
      <c r="H185" s="71">
        <f t="shared" si="7"/>
      </c>
      <c r="I185" s="46">
        <f>IF((A185-36891&gt;0),(I184+B185)-H185,"")</f>
      </c>
    </row>
    <row r="186" spans="1:9" ht="12.75">
      <c r="A186" s="43"/>
      <c r="B186" s="44"/>
      <c r="C186" s="44"/>
      <c r="D186" s="45"/>
      <c r="E186" s="47"/>
      <c r="F186" s="45"/>
      <c r="G186" s="44"/>
      <c r="H186" s="71">
        <f t="shared" si="7"/>
      </c>
      <c r="I186" s="46">
        <f>IF((A186-36891&gt;0),I185+B186-H186,"")</f>
      </c>
    </row>
    <row r="187" spans="1:9" ht="12.75">
      <c r="A187" s="43"/>
      <c r="B187" s="44"/>
      <c r="C187" s="44"/>
      <c r="D187" s="45"/>
      <c r="E187" s="47"/>
      <c r="F187" s="45"/>
      <c r="G187" s="44"/>
      <c r="H187" s="71">
        <f t="shared" si="7"/>
      </c>
      <c r="I187" s="46">
        <f t="shared" si="6"/>
      </c>
    </row>
    <row r="188" spans="1:9" ht="12.75">
      <c r="A188" s="43"/>
      <c r="B188" s="44"/>
      <c r="C188" s="44"/>
      <c r="D188" s="45"/>
      <c r="E188" s="47"/>
      <c r="F188" s="45"/>
      <c r="G188" s="44"/>
      <c r="H188" s="71">
        <f t="shared" si="7"/>
      </c>
      <c r="I188" s="46">
        <f t="shared" si="6"/>
      </c>
    </row>
    <row r="189" spans="1:9" ht="12.75">
      <c r="A189" s="43"/>
      <c r="B189" s="44"/>
      <c r="C189" s="44"/>
      <c r="D189" s="45"/>
      <c r="E189" s="47"/>
      <c r="F189" s="45"/>
      <c r="G189" s="44"/>
      <c r="H189" s="71">
        <f t="shared" si="7"/>
      </c>
      <c r="I189" s="46">
        <f>IF((A189-36891&gt;0),(I188+B189)-H189,"")</f>
      </c>
    </row>
    <row r="190" spans="1:9" ht="12.75">
      <c r="A190" s="43"/>
      <c r="B190" s="44"/>
      <c r="C190" s="44"/>
      <c r="D190" s="45"/>
      <c r="E190" s="47"/>
      <c r="F190" s="45"/>
      <c r="G190" s="44"/>
      <c r="H190" s="71">
        <f t="shared" si="7"/>
      </c>
      <c r="I190" s="46">
        <f>IF((A190-36891&gt;0),I189+B190-H190,"")</f>
      </c>
    </row>
    <row r="191" spans="1:9" ht="12.75">
      <c r="A191" s="43"/>
      <c r="B191" s="44"/>
      <c r="C191" s="44"/>
      <c r="D191" s="45"/>
      <c r="E191" s="47"/>
      <c r="F191" s="45"/>
      <c r="G191" s="44"/>
      <c r="H191" s="71">
        <f t="shared" si="7"/>
      </c>
      <c r="I191" s="46">
        <f t="shared" si="6"/>
      </c>
    </row>
    <row r="192" spans="1:9" ht="12.75">
      <c r="A192" s="43"/>
      <c r="B192" s="44"/>
      <c r="C192" s="44"/>
      <c r="D192" s="45"/>
      <c r="E192" s="47"/>
      <c r="F192" s="45"/>
      <c r="G192" s="44"/>
      <c r="H192" s="71">
        <f t="shared" si="7"/>
      </c>
      <c r="I192" s="46">
        <f t="shared" si="6"/>
      </c>
    </row>
    <row r="193" spans="1:9" ht="12.75">
      <c r="A193" s="43"/>
      <c r="B193" s="44"/>
      <c r="C193" s="44"/>
      <c r="D193" s="45"/>
      <c r="E193" s="47"/>
      <c r="F193" s="45"/>
      <c r="G193" s="44"/>
      <c r="H193" s="71">
        <f t="shared" si="7"/>
      </c>
      <c r="I193" s="46">
        <f>IF((A193-36891&gt;0),(I192+B193)-H193,"")</f>
      </c>
    </row>
    <row r="194" spans="1:9" ht="12.75">
      <c r="A194" s="43"/>
      <c r="B194" s="44"/>
      <c r="C194" s="44"/>
      <c r="D194" s="45"/>
      <c r="E194" s="47"/>
      <c r="F194" s="45"/>
      <c r="G194" s="44"/>
      <c r="H194" s="71">
        <f t="shared" si="7"/>
      </c>
      <c r="I194" s="46">
        <f>IF((A194-36891&gt;0),I193+B194-H194,"")</f>
      </c>
    </row>
    <row r="195" spans="1:9" ht="12.75">
      <c r="A195" s="43"/>
      <c r="B195" s="44"/>
      <c r="C195" s="44"/>
      <c r="D195" s="45"/>
      <c r="E195" s="47"/>
      <c r="F195" s="45"/>
      <c r="G195" s="44"/>
      <c r="H195" s="71">
        <f t="shared" si="7"/>
      </c>
      <c r="I195" s="46">
        <f t="shared" si="6"/>
      </c>
    </row>
    <row r="196" spans="1:9" ht="12.75">
      <c r="A196" s="43"/>
      <c r="B196" s="44"/>
      <c r="C196" s="44"/>
      <c r="D196" s="45"/>
      <c r="E196" s="47"/>
      <c r="F196" s="45"/>
      <c r="G196" s="44"/>
      <c r="H196" s="71">
        <f t="shared" si="7"/>
      </c>
      <c r="I196" s="46">
        <f t="shared" si="6"/>
      </c>
    </row>
    <row r="197" spans="1:9" ht="12.75">
      <c r="A197" s="43"/>
      <c r="B197" s="44"/>
      <c r="C197" s="44"/>
      <c r="D197" s="45"/>
      <c r="E197" s="47"/>
      <c r="F197" s="45"/>
      <c r="G197" s="44"/>
      <c r="H197" s="71">
        <f t="shared" si="7"/>
      </c>
      <c r="I197" s="46">
        <f>IF((A197-36891&gt;0),(I196+B197)-H197,"")</f>
      </c>
    </row>
    <row r="198" spans="1:9" ht="12.75">
      <c r="A198" s="43"/>
      <c r="B198" s="44"/>
      <c r="C198" s="44"/>
      <c r="D198" s="45"/>
      <c r="E198" s="47"/>
      <c r="F198" s="45"/>
      <c r="G198" s="44"/>
      <c r="H198" s="71">
        <f t="shared" si="7"/>
      </c>
      <c r="I198" s="46">
        <f>IF((A198-36891&gt;0),I197+B198-H198,"")</f>
      </c>
    </row>
    <row r="199" spans="1:9" ht="12.75">
      <c r="A199" s="43"/>
      <c r="B199" s="44"/>
      <c r="C199" s="44"/>
      <c r="D199" s="45"/>
      <c r="E199" s="47"/>
      <c r="F199" s="45"/>
      <c r="G199" s="44"/>
      <c r="H199" s="71">
        <f t="shared" si="7"/>
      </c>
      <c r="I199" s="46">
        <f t="shared" si="6"/>
      </c>
    </row>
    <row r="200" spans="1:9" ht="12.75">
      <c r="A200" s="43"/>
      <c r="B200" s="44"/>
      <c r="C200" s="44"/>
      <c r="D200" s="45"/>
      <c r="E200" s="47"/>
      <c r="F200" s="45"/>
      <c r="G200" s="44"/>
      <c r="H200" s="71">
        <f t="shared" si="7"/>
      </c>
      <c r="I200" s="46">
        <f t="shared" si="6"/>
      </c>
    </row>
    <row r="201" spans="1:9" ht="12.75">
      <c r="A201" s="43"/>
      <c r="B201" s="44"/>
      <c r="C201" s="44"/>
      <c r="D201" s="45"/>
      <c r="E201" s="47"/>
      <c r="F201" s="45"/>
      <c r="G201" s="44"/>
      <c r="H201" s="71">
        <f t="shared" si="7"/>
      </c>
      <c r="I201" s="46">
        <f>IF((A201-36891&gt;0),(I200+B201)-H201,"")</f>
      </c>
    </row>
    <row r="202" spans="1:9" ht="12.75">
      <c r="A202" s="43"/>
      <c r="B202" s="44"/>
      <c r="C202" s="44"/>
      <c r="D202" s="45"/>
      <c r="E202" s="47"/>
      <c r="F202" s="45"/>
      <c r="G202" s="44"/>
      <c r="H202" s="71">
        <f t="shared" si="7"/>
      </c>
      <c r="I202" s="46">
        <f>IF((A202-36891&gt;0),I201+B202-H202,"")</f>
      </c>
    </row>
    <row r="203" spans="1:9" ht="12.75">
      <c r="A203" s="43"/>
      <c r="B203" s="44"/>
      <c r="C203" s="44"/>
      <c r="D203" s="45"/>
      <c r="E203" s="47"/>
      <c r="F203" s="45"/>
      <c r="G203" s="44"/>
      <c r="H203" s="71">
        <f t="shared" si="7"/>
      </c>
      <c r="I203" s="46">
        <f t="shared" si="6"/>
      </c>
    </row>
    <row r="204" spans="1:9" ht="12.75">
      <c r="A204" s="43"/>
      <c r="B204" s="44"/>
      <c r="C204" s="44"/>
      <c r="D204" s="45"/>
      <c r="E204" s="47"/>
      <c r="F204" s="45"/>
      <c r="G204" s="44"/>
      <c r="H204" s="71">
        <f t="shared" si="7"/>
      </c>
      <c r="I204" s="46">
        <f t="shared" si="6"/>
      </c>
    </row>
    <row r="205" spans="1:9" ht="12.75">
      <c r="A205" s="43"/>
      <c r="B205" s="44"/>
      <c r="C205" s="44"/>
      <c r="D205" s="45"/>
      <c r="E205" s="47"/>
      <c r="F205" s="45"/>
      <c r="G205" s="44"/>
      <c r="H205" s="71">
        <f t="shared" si="7"/>
      </c>
      <c r="I205" s="46">
        <f>IF((A205-36891&gt;0),(I204+B205)-H205,"")</f>
      </c>
    </row>
    <row r="206" spans="1:9" ht="12.75">
      <c r="A206" s="43"/>
      <c r="B206" s="44"/>
      <c r="C206" s="44"/>
      <c r="D206" s="45"/>
      <c r="E206" s="47"/>
      <c r="F206" s="45"/>
      <c r="G206" s="44"/>
      <c r="H206" s="71">
        <f t="shared" si="7"/>
      </c>
      <c r="I206" s="46">
        <f>IF((A206-36891&gt;0),I205+B206-H206,"")</f>
      </c>
    </row>
    <row r="207" spans="1:9" ht="12.75">
      <c r="A207" s="43"/>
      <c r="B207" s="44"/>
      <c r="C207" s="44"/>
      <c r="D207" s="45"/>
      <c r="E207" s="47"/>
      <c r="F207" s="45"/>
      <c r="G207" s="44"/>
      <c r="H207" s="71">
        <f t="shared" si="7"/>
      </c>
      <c r="I207" s="46">
        <f t="shared" si="6"/>
      </c>
    </row>
    <row r="208" spans="1:9" ht="12.75">
      <c r="A208" s="43"/>
      <c r="B208" s="44"/>
      <c r="C208" s="44"/>
      <c r="D208" s="45"/>
      <c r="E208" s="47"/>
      <c r="F208" s="45"/>
      <c r="G208" s="44"/>
      <c r="H208" s="71">
        <f t="shared" si="7"/>
      </c>
      <c r="I208" s="46">
        <f t="shared" si="6"/>
      </c>
    </row>
    <row r="209" spans="1:9" ht="12.75">
      <c r="A209" s="43"/>
      <c r="B209" s="44"/>
      <c r="C209" s="44"/>
      <c r="D209" s="45"/>
      <c r="E209" s="47"/>
      <c r="F209" s="45"/>
      <c r="G209" s="44"/>
      <c r="H209" s="71">
        <f t="shared" si="7"/>
      </c>
      <c r="I209" s="46">
        <f>IF((A209-36891&gt;0),(I208+B209)-H209,"")</f>
      </c>
    </row>
    <row r="210" spans="1:9" ht="12.75">
      <c r="A210" s="43"/>
      <c r="B210" s="44"/>
      <c r="C210" s="44"/>
      <c r="D210" s="45"/>
      <c r="E210" s="47"/>
      <c r="F210" s="45"/>
      <c r="G210" s="44"/>
      <c r="H210" s="71">
        <f t="shared" si="7"/>
      </c>
      <c r="I210" s="46">
        <f>IF((A210-36891&gt;0),I209+B210-H210,"")</f>
      </c>
    </row>
    <row r="211" spans="1:9" ht="12.75">
      <c r="A211" s="43"/>
      <c r="B211" s="44"/>
      <c r="C211" s="44"/>
      <c r="D211" s="45"/>
      <c r="E211" s="47"/>
      <c r="F211" s="45"/>
      <c r="G211" s="44"/>
      <c r="H211" s="71">
        <f t="shared" si="7"/>
      </c>
      <c r="I211" s="46">
        <f t="shared" si="6"/>
      </c>
    </row>
    <row r="212" spans="1:9" ht="12.75">
      <c r="A212" s="43"/>
      <c r="B212" s="44"/>
      <c r="C212" s="44"/>
      <c r="D212" s="45"/>
      <c r="E212" s="47"/>
      <c r="F212" s="45"/>
      <c r="G212" s="44"/>
      <c r="H212" s="71">
        <f t="shared" si="7"/>
      </c>
      <c r="I212" s="46">
        <f t="shared" si="6"/>
      </c>
    </row>
    <row r="213" spans="1:9" ht="12.75">
      <c r="A213" s="43"/>
      <c r="B213" s="44"/>
      <c r="C213" s="44"/>
      <c r="D213" s="45"/>
      <c r="E213" s="47"/>
      <c r="F213" s="45"/>
      <c r="G213" s="44"/>
      <c r="H213" s="71">
        <f t="shared" si="7"/>
      </c>
      <c r="I213" s="46">
        <f>IF((A213-36891&gt;0),(I212+B213)-H213,"")</f>
      </c>
    </row>
    <row r="214" spans="1:9" ht="12.75">
      <c r="A214" s="43"/>
      <c r="B214" s="44"/>
      <c r="C214" s="44"/>
      <c r="D214" s="45"/>
      <c r="E214" s="47"/>
      <c r="F214" s="45"/>
      <c r="G214" s="44"/>
      <c r="H214" s="71">
        <f t="shared" si="7"/>
      </c>
      <c r="I214" s="46">
        <f>IF((A214-36891&gt;0),I213+B214-H214,"")</f>
      </c>
    </row>
    <row r="215" spans="1:9" ht="12.75">
      <c r="A215" s="43"/>
      <c r="B215" s="44"/>
      <c r="C215" s="44"/>
      <c r="D215" s="45"/>
      <c r="E215" s="47"/>
      <c r="F215" s="45"/>
      <c r="G215" s="44"/>
      <c r="H215" s="71">
        <f t="shared" si="7"/>
      </c>
      <c r="I215" s="46">
        <f t="shared" si="6"/>
      </c>
    </row>
    <row r="216" spans="1:9" ht="12.75">
      <c r="A216" s="43"/>
      <c r="B216" s="44"/>
      <c r="C216" s="44"/>
      <c r="D216" s="45"/>
      <c r="E216" s="47"/>
      <c r="F216" s="45"/>
      <c r="G216" s="44"/>
      <c r="H216" s="71">
        <f t="shared" si="7"/>
      </c>
      <c r="I216" s="46">
        <f aca="true" t="shared" si="8" ref="I216:I279">IF((A216-36891&gt;0),I215+B216-H216,"")</f>
      </c>
    </row>
    <row r="217" spans="1:9" ht="12.75">
      <c r="A217" s="43"/>
      <c r="B217" s="44"/>
      <c r="C217" s="44"/>
      <c r="D217" s="45"/>
      <c r="E217" s="47"/>
      <c r="F217" s="45"/>
      <c r="G217" s="44"/>
      <c r="H217" s="71">
        <f t="shared" si="7"/>
      </c>
      <c r="I217" s="46">
        <f>IF((A217-36891&gt;0),(I216+B217)-H217,"")</f>
      </c>
    </row>
    <row r="218" spans="1:9" ht="12.75">
      <c r="A218" s="43"/>
      <c r="B218" s="44"/>
      <c r="C218" s="44"/>
      <c r="D218" s="45"/>
      <c r="E218" s="47"/>
      <c r="F218" s="45"/>
      <c r="G218" s="44"/>
      <c r="H218" s="71">
        <f t="shared" si="7"/>
      </c>
      <c r="I218" s="46">
        <f>IF((A218-36891&gt;0),I217+B218-H218,"")</f>
      </c>
    </row>
    <row r="219" spans="1:9" ht="12.75">
      <c r="A219" s="43"/>
      <c r="B219" s="44"/>
      <c r="C219" s="44"/>
      <c r="D219" s="45"/>
      <c r="E219" s="47"/>
      <c r="F219" s="45"/>
      <c r="G219" s="44"/>
      <c r="H219" s="71">
        <f t="shared" si="7"/>
      </c>
      <c r="I219" s="46">
        <f t="shared" si="8"/>
      </c>
    </row>
    <row r="220" spans="1:9" ht="12.75">
      <c r="A220" s="43"/>
      <c r="B220" s="44"/>
      <c r="C220" s="44"/>
      <c r="D220" s="45"/>
      <c r="E220" s="47"/>
      <c r="F220" s="45"/>
      <c r="G220" s="44"/>
      <c r="H220" s="71">
        <f aca="true" t="shared" si="9" ref="H220:H283">IF((A220-36891&gt;0),IF(C220&gt;0,C220-G220,0),"")</f>
      </c>
      <c r="I220" s="46">
        <f t="shared" si="8"/>
      </c>
    </row>
    <row r="221" spans="1:9" ht="12.75">
      <c r="A221" s="43"/>
      <c r="B221" s="44"/>
      <c r="C221" s="44"/>
      <c r="D221" s="45"/>
      <c r="E221" s="47"/>
      <c r="F221" s="45"/>
      <c r="G221" s="44"/>
      <c r="H221" s="71">
        <f t="shared" si="9"/>
      </c>
      <c r="I221" s="46">
        <f>IF((A221-36891&gt;0),(I220+B221)-H221,"")</f>
      </c>
    </row>
    <row r="222" spans="1:9" ht="12.75">
      <c r="A222" s="43"/>
      <c r="B222" s="44"/>
      <c r="C222" s="44"/>
      <c r="D222" s="45"/>
      <c r="E222" s="47"/>
      <c r="F222" s="45"/>
      <c r="G222" s="44"/>
      <c r="H222" s="71">
        <f t="shared" si="9"/>
      </c>
      <c r="I222" s="46">
        <f>IF((A222-36891&gt;0),I221+B222-H222,"")</f>
      </c>
    </row>
    <row r="223" spans="1:9" ht="12.75">
      <c r="A223" s="43"/>
      <c r="B223" s="44"/>
      <c r="C223" s="44"/>
      <c r="D223" s="45"/>
      <c r="E223" s="47"/>
      <c r="F223" s="45"/>
      <c r="G223" s="44"/>
      <c r="H223" s="71">
        <f t="shared" si="9"/>
      </c>
      <c r="I223" s="46">
        <f t="shared" si="8"/>
      </c>
    </row>
    <row r="224" spans="1:9" ht="12.75">
      <c r="A224" s="43"/>
      <c r="B224" s="44"/>
      <c r="C224" s="44"/>
      <c r="D224" s="45"/>
      <c r="E224" s="47"/>
      <c r="F224" s="45"/>
      <c r="G224" s="44"/>
      <c r="H224" s="71">
        <f t="shared" si="9"/>
      </c>
      <c r="I224" s="46">
        <f t="shared" si="8"/>
      </c>
    </row>
    <row r="225" spans="1:9" ht="12.75">
      <c r="A225" s="43"/>
      <c r="B225" s="44"/>
      <c r="C225" s="44"/>
      <c r="D225" s="45"/>
      <c r="E225" s="47"/>
      <c r="F225" s="45"/>
      <c r="G225" s="44"/>
      <c r="H225" s="71">
        <f t="shared" si="9"/>
      </c>
      <c r="I225" s="46">
        <f>IF((A225-36891&gt;0),(I224+B225)-H225,"")</f>
      </c>
    </row>
    <row r="226" spans="1:9" ht="12.75">
      <c r="A226" s="43"/>
      <c r="B226" s="44"/>
      <c r="C226" s="44"/>
      <c r="D226" s="45"/>
      <c r="E226" s="47"/>
      <c r="F226" s="45"/>
      <c r="G226" s="44"/>
      <c r="H226" s="71">
        <f t="shared" si="9"/>
      </c>
      <c r="I226" s="46">
        <f>IF((A226-36891&gt;0),I225+B226-H226,"")</f>
      </c>
    </row>
    <row r="227" spans="1:9" ht="12.75">
      <c r="A227" s="43"/>
      <c r="B227" s="44"/>
      <c r="C227" s="44"/>
      <c r="D227" s="45"/>
      <c r="E227" s="47"/>
      <c r="F227" s="45"/>
      <c r="G227" s="44"/>
      <c r="H227" s="71">
        <f t="shared" si="9"/>
      </c>
      <c r="I227" s="46">
        <f t="shared" si="8"/>
      </c>
    </row>
    <row r="228" spans="1:9" ht="12.75">
      <c r="A228" s="43"/>
      <c r="B228" s="44"/>
      <c r="C228" s="44"/>
      <c r="D228" s="45"/>
      <c r="E228" s="47"/>
      <c r="F228" s="45"/>
      <c r="G228" s="44"/>
      <c r="H228" s="71">
        <f t="shared" si="9"/>
      </c>
      <c r="I228" s="46">
        <f t="shared" si="8"/>
      </c>
    </row>
    <row r="229" spans="1:9" ht="12.75">
      <c r="A229" s="43"/>
      <c r="B229" s="44"/>
      <c r="C229" s="44"/>
      <c r="D229" s="45"/>
      <c r="E229" s="47"/>
      <c r="F229" s="45"/>
      <c r="G229" s="44"/>
      <c r="H229" s="71">
        <f t="shared" si="9"/>
      </c>
      <c r="I229" s="46">
        <f>IF((A229-36891&gt;0),(I228+B229)-H229,"")</f>
      </c>
    </row>
    <row r="230" spans="1:9" ht="12.75">
      <c r="A230" s="43"/>
      <c r="B230" s="44"/>
      <c r="C230" s="44"/>
      <c r="D230" s="45"/>
      <c r="E230" s="47"/>
      <c r="F230" s="45"/>
      <c r="G230" s="44"/>
      <c r="H230" s="71">
        <f t="shared" si="9"/>
      </c>
      <c r="I230" s="46">
        <f>IF((A230-36891&gt;0),I229+B230-H230,"")</f>
      </c>
    </row>
    <row r="231" spans="1:9" ht="12.75">
      <c r="A231" s="43"/>
      <c r="B231" s="44"/>
      <c r="C231" s="44"/>
      <c r="D231" s="45"/>
      <c r="E231" s="47"/>
      <c r="F231" s="45"/>
      <c r="G231" s="44"/>
      <c r="H231" s="71">
        <f t="shared" si="9"/>
      </c>
      <c r="I231" s="46">
        <f t="shared" si="8"/>
      </c>
    </row>
    <row r="232" spans="1:9" ht="12.75">
      <c r="A232" s="43"/>
      <c r="B232" s="44"/>
      <c r="C232" s="44"/>
      <c r="D232" s="45"/>
      <c r="E232" s="47"/>
      <c r="F232" s="45"/>
      <c r="G232" s="44"/>
      <c r="H232" s="71">
        <f t="shared" si="9"/>
      </c>
      <c r="I232" s="46">
        <f t="shared" si="8"/>
      </c>
    </row>
    <row r="233" spans="1:9" ht="12.75">
      <c r="A233" s="43"/>
      <c r="B233" s="44"/>
      <c r="C233" s="44"/>
      <c r="D233" s="45"/>
      <c r="E233" s="47"/>
      <c r="F233" s="45"/>
      <c r="G233" s="44"/>
      <c r="H233" s="71">
        <f t="shared" si="9"/>
      </c>
      <c r="I233" s="46">
        <f>IF((A233-36891&gt;0),(I232+B233)-H233,"")</f>
      </c>
    </row>
    <row r="234" spans="1:9" ht="12.75">
      <c r="A234" s="43"/>
      <c r="B234" s="44"/>
      <c r="C234" s="44"/>
      <c r="D234" s="45"/>
      <c r="E234" s="47"/>
      <c r="F234" s="45"/>
      <c r="G234" s="44"/>
      <c r="H234" s="71">
        <f t="shared" si="9"/>
      </c>
      <c r="I234" s="46">
        <f>IF((A234-36891&gt;0),I233+B234-H234,"")</f>
      </c>
    </row>
    <row r="235" spans="1:9" ht="12.75">
      <c r="A235" s="43"/>
      <c r="B235" s="44"/>
      <c r="C235" s="44"/>
      <c r="D235" s="45"/>
      <c r="E235" s="47"/>
      <c r="F235" s="45"/>
      <c r="G235" s="44"/>
      <c r="H235" s="71">
        <f t="shared" si="9"/>
      </c>
      <c r="I235" s="46">
        <f t="shared" si="8"/>
      </c>
    </row>
    <row r="236" spans="1:9" ht="12.75">
      <c r="A236" s="43"/>
      <c r="B236" s="44"/>
      <c r="C236" s="44"/>
      <c r="D236" s="45"/>
      <c r="E236" s="47"/>
      <c r="F236" s="45"/>
      <c r="G236" s="44"/>
      <c r="H236" s="71">
        <f t="shared" si="9"/>
      </c>
      <c r="I236" s="46">
        <f t="shared" si="8"/>
      </c>
    </row>
    <row r="237" spans="1:9" ht="12.75">
      <c r="A237" s="43"/>
      <c r="B237" s="44"/>
      <c r="C237" s="44"/>
      <c r="D237" s="45"/>
      <c r="E237" s="47"/>
      <c r="F237" s="45"/>
      <c r="G237" s="44"/>
      <c r="H237" s="71">
        <f t="shared" si="9"/>
      </c>
      <c r="I237" s="46">
        <f>IF((A237-36891&gt;0),(I236+B237)-H237,"")</f>
      </c>
    </row>
    <row r="238" spans="1:9" ht="12.75">
      <c r="A238" s="43"/>
      <c r="B238" s="44"/>
      <c r="C238" s="44"/>
      <c r="D238" s="45"/>
      <c r="E238" s="47"/>
      <c r="F238" s="45"/>
      <c r="G238" s="44"/>
      <c r="H238" s="71">
        <f t="shared" si="9"/>
      </c>
      <c r="I238" s="46">
        <f>IF((A238-36891&gt;0),I237+B238-H238,"")</f>
      </c>
    </row>
    <row r="239" spans="1:9" ht="12.75">
      <c r="A239" s="43"/>
      <c r="B239" s="44"/>
      <c r="C239" s="44"/>
      <c r="D239" s="45"/>
      <c r="E239" s="47"/>
      <c r="F239" s="45"/>
      <c r="G239" s="44"/>
      <c r="H239" s="71">
        <f t="shared" si="9"/>
      </c>
      <c r="I239" s="46">
        <f t="shared" si="8"/>
      </c>
    </row>
    <row r="240" spans="1:9" ht="12.75">
      <c r="A240" s="43"/>
      <c r="B240" s="44"/>
      <c r="C240" s="44"/>
      <c r="D240" s="45"/>
      <c r="E240" s="47"/>
      <c r="F240" s="45"/>
      <c r="G240" s="44"/>
      <c r="H240" s="71">
        <f t="shared" si="9"/>
      </c>
      <c r="I240" s="46">
        <f t="shared" si="8"/>
      </c>
    </row>
    <row r="241" spans="1:9" ht="12.75">
      <c r="A241" s="43"/>
      <c r="B241" s="44"/>
      <c r="C241" s="44"/>
      <c r="D241" s="45"/>
      <c r="E241" s="47"/>
      <c r="F241" s="45"/>
      <c r="G241" s="44"/>
      <c r="H241" s="71">
        <f t="shared" si="9"/>
      </c>
      <c r="I241" s="46">
        <f>IF((A241-36891&gt;0),(I240+B241)-H241,"")</f>
      </c>
    </row>
    <row r="242" spans="1:9" ht="12.75">
      <c r="A242" s="43"/>
      <c r="B242" s="44"/>
      <c r="C242" s="44"/>
      <c r="D242" s="45"/>
      <c r="E242" s="47"/>
      <c r="F242" s="45"/>
      <c r="G242" s="44"/>
      <c r="H242" s="71">
        <f t="shared" si="9"/>
      </c>
      <c r="I242" s="46">
        <f>IF((A242-36891&gt;0),I241+B242-H242,"")</f>
      </c>
    </row>
    <row r="243" spans="1:9" ht="12.75">
      <c r="A243" s="43"/>
      <c r="B243" s="44"/>
      <c r="C243" s="44"/>
      <c r="D243" s="45"/>
      <c r="E243" s="47"/>
      <c r="F243" s="45"/>
      <c r="G243" s="44"/>
      <c r="H243" s="71">
        <f t="shared" si="9"/>
      </c>
      <c r="I243" s="46">
        <f t="shared" si="8"/>
      </c>
    </row>
    <row r="244" spans="1:9" ht="12.75">
      <c r="A244" s="43"/>
      <c r="B244" s="44"/>
      <c r="C244" s="44"/>
      <c r="D244" s="45"/>
      <c r="E244" s="47"/>
      <c r="F244" s="45"/>
      <c r="G244" s="44"/>
      <c r="H244" s="71">
        <f t="shared" si="9"/>
      </c>
      <c r="I244" s="46">
        <f t="shared" si="8"/>
      </c>
    </row>
    <row r="245" spans="1:9" ht="12.75">
      <c r="A245" s="43"/>
      <c r="B245" s="44"/>
      <c r="C245" s="44"/>
      <c r="D245" s="45"/>
      <c r="E245" s="47"/>
      <c r="F245" s="45"/>
      <c r="G245" s="44"/>
      <c r="H245" s="71">
        <f t="shared" si="9"/>
      </c>
      <c r="I245" s="46">
        <f>IF((A245-36891&gt;0),(I244+B245)-H245,"")</f>
      </c>
    </row>
    <row r="246" spans="1:9" ht="12.75">
      <c r="A246" s="43"/>
      <c r="B246" s="44"/>
      <c r="C246" s="44"/>
      <c r="D246" s="45"/>
      <c r="E246" s="47"/>
      <c r="F246" s="45"/>
      <c r="G246" s="44"/>
      <c r="H246" s="71">
        <f t="shared" si="9"/>
      </c>
      <c r="I246" s="46">
        <f>IF((A246-36891&gt;0),I245+B246-H246,"")</f>
      </c>
    </row>
    <row r="247" spans="1:9" ht="12.75">
      <c r="A247" s="43"/>
      <c r="B247" s="44"/>
      <c r="C247" s="44"/>
      <c r="D247" s="45"/>
      <c r="E247" s="47"/>
      <c r="F247" s="45"/>
      <c r="G247" s="44"/>
      <c r="H247" s="71">
        <f t="shared" si="9"/>
      </c>
      <c r="I247" s="46">
        <f t="shared" si="8"/>
      </c>
    </row>
    <row r="248" spans="1:9" ht="12.75">
      <c r="A248" s="43"/>
      <c r="B248" s="44"/>
      <c r="C248" s="44"/>
      <c r="D248" s="45"/>
      <c r="E248" s="47"/>
      <c r="F248" s="45"/>
      <c r="G248" s="44"/>
      <c r="H248" s="71">
        <f t="shared" si="9"/>
      </c>
      <c r="I248" s="46">
        <f t="shared" si="8"/>
      </c>
    </row>
    <row r="249" spans="1:9" ht="12.75">
      <c r="A249" s="43"/>
      <c r="B249" s="44"/>
      <c r="C249" s="44"/>
      <c r="D249" s="45"/>
      <c r="E249" s="47"/>
      <c r="F249" s="45"/>
      <c r="G249" s="44"/>
      <c r="H249" s="71">
        <f t="shared" si="9"/>
      </c>
      <c r="I249" s="46">
        <f>IF((A249-36891&gt;0),(I248+B249)-H249,"")</f>
      </c>
    </row>
    <row r="250" spans="1:9" ht="12.75">
      <c r="A250" s="43"/>
      <c r="B250" s="44"/>
      <c r="C250" s="44"/>
      <c r="D250" s="45"/>
      <c r="E250" s="47"/>
      <c r="F250" s="45"/>
      <c r="G250" s="44"/>
      <c r="H250" s="71">
        <f t="shared" si="9"/>
      </c>
      <c r="I250" s="46">
        <f>IF((A250-36891&gt;0),I249+B250-H250,"")</f>
      </c>
    </row>
    <row r="251" spans="1:9" ht="12.75">
      <c r="A251" s="43"/>
      <c r="B251" s="44"/>
      <c r="C251" s="44"/>
      <c r="D251" s="45"/>
      <c r="E251" s="47"/>
      <c r="F251" s="45"/>
      <c r="G251" s="44"/>
      <c r="H251" s="71">
        <f t="shared" si="9"/>
      </c>
      <c r="I251" s="46">
        <f t="shared" si="8"/>
      </c>
    </row>
    <row r="252" spans="1:9" ht="12.75">
      <c r="A252" s="43"/>
      <c r="B252" s="44"/>
      <c r="C252" s="44"/>
      <c r="D252" s="45"/>
      <c r="E252" s="47"/>
      <c r="F252" s="45"/>
      <c r="G252" s="44"/>
      <c r="H252" s="71">
        <f t="shared" si="9"/>
      </c>
      <c r="I252" s="46">
        <f t="shared" si="8"/>
      </c>
    </row>
    <row r="253" spans="1:9" ht="12.75">
      <c r="A253" s="43"/>
      <c r="B253" s="44"/>
      <c r="C253" s="44"/>
      <c r="D253" s="45"/>
      <c r="E253" s="47"/>
      <c r="F253" s="45"/>
      <c r="G253" s="44"/>
      <c r="H253" s="71">
        <f t="shared" si="9"/>
      </c>
      <c r="I253" s="46">
        <f>IF((A253-36891&gt;0),(I252+B253)-H253,"")</f>
      </c>
    </row>
    <row r="254" spans="1:9" ht="12.75">
      <c r="A254" s="43"/>
      <c r="B254" s="44"/>
      <c r="C254" s="44"/>
      <c r="D254" s="45"/>
      <c r="E254" s="47"/>
      <c r="F254" s="45"/>
      <c r="G254" s="44"/>
      <c r="H254" s="71">
        <f t="shared" si="9"/>
      </c>
      <c r="I254" s="46">
        <f>IF((A254-36891&gt;0),I253+B254-H254,"")</f>
      </c>
    </row>
    <row r="255" spans="1:9" ht="12.75">
      <c r="A255" s="43"/>
      <c r="B255" s="44"/>
      <c r="C255" s="44"/>
      <c r="D255" s="45"/>
      <c r="E255" s="47"/>
      <c r="F255" s="45"/>
      <c r="G255" s="44"/>
      <c r="H255" s="71">
        <f t="shared" si="9"/>
      </c>
      <c r="I255" s="46">
        <f t="shared" si="8"/>
      </c>
    </row>
    <row r="256" spans="1:9" ht="12.75">
      <c r="A256" s="43"/>
      <c r="B256" s="44"/>
      <c r="C256" s="44"/>
      <c r="D256" s="45"/>
      <c r="E256" s="47"/>
      <c r="F256" s="45"/>
      <c r="G256" s="44"/>
      <c r="H256" s="71">
        <f t="shared" si="9"/>
      </c>
      <c r="I256" s="46">
        <f t="shared" si="8"/>
      </c>
    </row>
    <row r="257" spans="1:9" ht="12.75">
      <c r="A257" s="43"/>
      <c r="B257" s="44"/>
      <c r="C257" s="44"/>
      <c r="D257" s="45"/>
      <c r="E257" s="47"/>
      <c r="F257" s="45"/>
      <c r="G257" s="44"/>
      <c r="H257" s="71">
        <f t="shared" si="9"/>
      </c>
      <c r="I257" s="46">
        <f>IF((A257-36891&gt;0),(I256+B257)-H257,"")</f>
      </c>
    </row>
    <row r="258" spans="1:9" ht="12.75">
      <c r="A258" s="43"/>
      <c r="B258" s="44"/>
      <c r="C258" s="44"/>
      <c r="D258" s="45"/>
      <c r="E258" s="47"/>
      <c r="F258" s="45"/>
      <c r="G258" s="44"/>
      <c r="H258" s="71">
        <f t="shared" si="9"/>
      </c>
      <c r="I258" s="46">
        <f>IF((A258-36891&gt;0),I257+B258-H258,"")</f>
      </c>
    </row>
    <row r="259" spans="1:9" ht="12.75">
      <c r="A259" s="43"/>
      <c r="B259" s="44"/>
      <c r="C259" s="44"/>
      <c r="D259" s="45"/>
      <c r="E259" s="47"/>
      <c r="F259" s="45"/>
      <c r="G259" s="44"/>
      <c r="H259" s="71">
        <f t="shared" si="9"/>
      </c>
      <c r="I259" s="46">
        <f t="shared" si="8"/>
      </c>
    </row>
    <row r="260" spans="1:9" ht="12.75">
      <c r="A260" s="43"/>
      <c r="B260" s="44"/>
      <c r="C260" s="44"/>
      <c r="D260" s="45"/>
      <c r="E260" s="47"/>
      <c r="F260" s="45"/>
      <c r="G260" s="44"/>
      <c r="H260" s="71">
        <f t="shared" si="9"/>
      </c>
      <c r="I260" s="46">
        <f t="shared" si="8"/>
      </c>
    </row>
    <row r="261" spans="1:9" ht="12.75">
      <c r="A261" s="43"/>
      <c r="B261" s="44"/>
      <c r="C261" s="44"/>
      <c r="D261" s="45"/>
      <c r="E261" s="47"/>
      <c r="F261" s="45"/>
      <c r="G261" s="44"/>
      <c r="H261" s="71">
        <f t="shared" si="9"/>
      </c>
      <c r="I261" s="46">
        <f>IF((A261-36891&gt;0),(I260+B261)-H261,"")</f>
      </c>
    </row>
    <row r="262" spans="1:9" ht="12.75">
      <c r="A262" s="43"/>
      <c r="B262" s="44"/>
      <c r="C262" s="44"/>
      <c r="D262" s="45"/>
      <c r="E262" s="47"/>
      <c r="F262" s="45"/>
      <c r="G262" s="44"/>
      <c r="H262" s="71">
        <f t="shared" si="9"/>
      </c>
      <c r="I262" s="46">
        <f>IF((A262-36891&gt;0),I261+B262-H262,"")</f>
      </c>
    </row>
    <row r="263" spans="1:9" ht="12.75">
      <c r="A263" s="43"/>
      <c r="B263" s="44"/>
      <c r="C263" s="44"/>
      <c r="D263" s="45"/>
      <c r="E263" s="47"/>
      <c r="F263" s="45"/>
      <c r="G263" s="44"/>
      <c r="H263" s="71">
        <f t="shared" si="9"/>
      </c>
      <c r="I263" s="46">
        <f t="shared" si="8"/>
      </c>
    </row>
    <row r="264" spans="1:9" ht="12.75">
      <c r="A264" s="43"/>
      <c r="B264" s="44"/>
      <c r="C264" s="44"/>
      <c r="D264" s="45"/>
      <c r="E264" s="47"/>
      <c r="F264" s="45"/>
      <c r="G264" s="44"/>
      <c r="H264" s="71">
        <f t="shared" si="9"/>
      </c>
      <c r="I264" s="46">
        <f t="shared" si="8"/>
      </c>
    </row>
    <row r="265" spans="1:9" ht="12.75">
      <c r="A265" s="43"/>
      <c r="B265" s="44"/>
      <c r="C265" s="44"/>
      <c r="D265" s="45"/>
      <c r="E265" s="47"/>
      <c r="F265" s="45"/>
      <c r="G265" s="44"/>
      <c r="H265" s="71">
        <f t="shared" si="9"/>
      </c>
      <c r="I265" s="46">
        <f>IF((A265-36891&gt;0),(I264+B265)-H265,"")</f>
      </c>
    </row>
    <row r="266" spans="1:9" ht="12.75">
      <c r="A266" s="43"/>
      <c r="B266" s="44"/>
      <c r="C266" s="44"/>
      <c r="D266" s="45"/>
      <c r="E266" s="47"/>
      <c r="F266" s="45"/>
      <c r="G266" s="44"/>
      <c r="H266" s="71">
        <f t="shared" si="9"/>
      </c>
      <c r="I266" s="46">
        <f>IF((A266-36891&gt;0),I265+B266-H266,"")</f>
      </c>
    </row>
    <row r="267" spans="1:9" ht="12.75">
      <c r="A267" s="43"/>
      <c r="B267" s="44"/>
      <c r="C267" s="44"/>
      <c r="D267" s="45"/>
      <c r="E267" s="47"/>
      <c r="F267" s="45"/>
      <c r="G267" s="44"/>
      <c r="H267" s="71">
        <f t="shared" si="9"/>
      </c>
      <c r="I267" s="46">
        <f t="shared" si="8"/>
      </c>
    </row>
    <row r="268" spans="1:9" ht="12.75">
      <c r="A268" s="43"/>
      <c r="B268" s="44"/>
      <c r="C268" s="44"/>
      <c r="D268" s="45"/>
      <c r="E268" s="47"/>
      <c r="F268" s="45"/>
      <c r="G268" s="44"/>
      <c r="H268" s="71">
        <f t="shared" si="9"/>
      </c>
      <c r="I268" s="46">
        <f t="shared" si="8"/>
      </c>
    </row>
    <row r="269" spans="1:9" ht="12.75">
      <c r="A269" s="43"/>
      <c r="B269" s="44"/>
      <c r="C269" s="44"/>
      <c r="D269" s="45"/>
      <c r="E269" s="47"/>
      <c r="F269" s="45"/>
      <c r="G269" s="44"/>
      <c r="H269" s="71">
        <f t="shared" si="9"/>
      </c>
      <c r="I269" s="46">
        <f>IF((A269-36891&gt;0),(I268+B269)-H269,"")</f>
      </c>
    </row>
    <row r="270" spans="1:9" ht="12.75">
      <c r="A270" s="43"/>
      <c r="B270" s="44"/>
      <c r="C270" s="44"/>
      <c r="D270" s="45"/>
      <c r="E270" s="47"/>
      <c r="F270" s="45"/>
      <c r="G270" s="44"/>
      <c r="H270" s="71">
        <f t="shared" si="9"/>
      </c>
      <c r="I270" s="46">
        <f>IF((A270-36891&gt;0),I269+B270-H270,"")</f>
      </c>
    </row>
    <row r="271" spans="1:9" ht="12.75">
      <c r="A271" s="43"/>
      <c r="B271" s="44"/>
      <c r="C271" s="44"/>
      <c r="D271" s="45"/>
      <c r="E271" s="47"/>
      <c r="F271" s="45"/>
      <c r="G271" s="44"/>
      <c r="H271" s="71">
        <f t="shared" si="9"/>
      </c>
      <c r="I271" s="46">
        <f t="shared" si="8"/>
      </c>
    </row>
    <row r="272" spans="1:9" ht="12.75">
      <c r="A272" s="43"/>
      <c r="B272" s="44"/>
      <c r="C272" s="44"/>
      <c r="D272" s="45"/>
      <c r="E272" s="47"/>
      <c r="F272" s="45"/>
      <c r="G272" s="44"/>
      <c r="H272" s="71">
        <f t="shared" si="9"/>
      </c>
      <c r="I272" s="46">
        <f t="shared" si="8"/>
      </c>
    </row>
    <row r="273" spans="1:9" ht="12.75">
      <c r="A273" s="43"/>
      <c r="B273" s="44"/>
      <c r="C273" s="44"/>
      <c r="D273" s="45"/>
      <c r="E273" s="47"/>
      <c r="F273" s="45"/>
      <c r="G273" s="44"/>
      <c r="H273" s="71">
        <f t="shared" si="9"/>
      </c>
      <c r="I273" s="46">
        <f>IF((A273-36891&gt;0),(I272+B273)-H273,"")</f>
      </c>
    </row>
    <row r="274" spans="1:9" ht="12.75">
      <c r="A274" s="43"/>
      <c r="B274" s="44"/>
      <c r="C274" s="44"/>
      <c r="D274" s="45"/>
      <c r="E274" s="47"/>
      <c r="F274" s="45"/>
      <c r="G274" s="44"/>
      <c r="H274" s="71">
        <f t="shared" si="9"/>
      </c>
      <c r="I274" s="46">
        <f>IF((A274-36891&gt;0),I273+B274-H274,"")</f>
      </c>
    </row>
    <row r="275" spans="1:9" ht="12.75">
      <c r="A275" s="43"/>
      <c r="B275" s="44"/>
      <c r="C275" s="44"/>
      <c r="D275" s="45"/>
      <c r="E275" s="47"/>
      <c r="F275" s="45"/>
      <c r="G275" s="44"/>
      <c r="H275" s="71">
        <f t="shared" si="9"/>
      </c>
      <c r="I275" s="46">
        <f t="shared" si="8"/>
      </c>
    </row>
    <row r="276" spans="1:9" ht="12.75">
      <c r="A276" s="43"/>
      <c r="B276" s="44"/>
      <c r="C276" s="44"/>
      <c r="D276" s="45"/>
      <c r="E276" s="47"/>
      <c r="F276" s="45"/>
      <c r="G276" s="44"/>
      <c r="H276" s="71">
        <f t="shared" si="9"/>
      </c>
      <c r="I276" s="46">
        <f t="shared" si="8"/>
      </c>
    </row>
    <row r="277" spans="1:9" ht="12.75">
      <c r="A277" s="43"/>
      <c r="B277" s="44"/>
      <c r="C277" s="44"/>
      <c r="D277" s="45"/>
      <c r="E277" s="47"/>
      <c r="F277" s="45"/>
      <c r="G277" s="44"/>
      <c r="H277" s="71">
        <f t="shared" si="9"/>
      </c>
      <c r="I277" s="46">
        <f>IF((A277-36891&gt;0),(I276+B277)-H277,"")</f>
      </c>
    </row>
    <row r="278" spans="1:9" ht="12.75">
      <c r="A278" s="43"/>
      <c r="B278" s="44"/>
      <c r="C278" s="44"/>
      <c r="D278" s="45"/>
      <c r="E278" s="47"/>
      <c r="F278" s="45"/>
      <c r="G278" s="44"/>
      <c r="H278" s="71">
        <f t="shared" si="9"/>
      </c>
      <c r="I278" s="46">
        <f>IF((A278-36891&gt;0),I277+B278-H278,"")</f>
      </c>
    </row>
    <row r="279" spans="1:9" ht="12.75">
      <c r="A279" s="43"/>
      <c r="B279" s="44"/>
      <c r="C279" s="44"/>
      <c r="D279" s="45"/>
      <c r="E279" s="47"/>
      <c r="F279" s="45"/>
      <c r="G279" s="44"/>
      <c r="H279" s="71">
        <f t="shared" si="9"/>
      </c>
      <c r="I279" s="46">
        <f t="shared" si="8"/>
      </c>
    </row>
    <row r="280" spans="1:9" ht="12.75">
      <c r="A280" s="43"/>
      <c r="B280" s="44"/>
      <c r="C280" s="44"/>
      <c r="D280" s="45"/>
      <c r="E280" s="47"/>
      <c r="F280" s="45"/>
      <c r="G280" s="44"/>
      <c r="H280" s="71">
        <f t="shared" si="9"/>
      </c>
      <c r="I280" s="46">
        <f aca="true" t="shared" si="10" ref="I280:I343">IF((A280-36891&gt;0),I279+B280-H280,"")</f>
      </c>
    </row>
    <row r="281" spans="1:9" ht="12.75">
      <c r="A281" s="43"/>
      <c r="B281" s="44"/>
      <c r="C281" s="44"/>
      <c r="D281" s="45"/>
      <c r="E281" s="47"/>
      <c r="F281" s="45"/>
      <c r="G281" s="44"/>
      <c r="H281" s="71">
        <f t="shared" si="9"/>
      </c>
      <c r="I281" s="46">
        <f>IF((A281-36891&gt;0),(I280+B281)-H281,"")</f>
      </c>
    </row>
    <row r="282" spans="1:9" ht="12.75">
      <c r="A282" s="43"/>
      <c r="B282" s="44"/>
      <c r="C282" s="44"/>
      <c r="D282" s="45"/>
      <c r="E282" s="47"/>
      <c r="F282" s="45"/>
      <c r="G282" s="44"/>
      <c r="H282" s="71">
        <f t="shared" si="9"/>
      </c>
      <c r="I282" s="46">
        <f>IF((A282-36891&gt;0),I281+B282-H282,"")</f>
      </c>
    </row>
    <row r="283" spans="1:9" ht="12.75">
      <c r="A283" s="43"/>
      <c r="B283" s="44"/>
      <c r="C283" s="44"/>
      <c r="D283" s="45"/>
      <c r="E283" s="47"/>
      <c r="F283" s="45"/>
      <c r="G283" s="44"/>
      <c r="H283" s="71">
        <f t="shared" si="9"/>
      </c>
      <c r="I283" s="46">
        <f t="shared" si="10"/>
      </c>
    </row>
    <row r="284" spans="1:9" ht="12.75">
      <c r="A284" s="43"/>
      <c r="B284" s="44"/>
      <c r="C284" s="44"/>
      <c r="D284" s="45"/>
      <c r="E284" s="47"/>
      <c r="F284" s="45"/>
      <c r="G284" s="44"/>
      <c r="H284" s="71">
        <f aca="true" t="shared" si="11" ref="H284:H347">IF((A284-36891&gt;0),IF(C284&gt;0,C284-G284,0),"")</f>
      </c>
      <c r="I284" s="46">
        <f t="shared" si="10"/>
      </c>
    </row>
    <row r="285" spans="1:9" ht="12.75">
      <c r="A285" s="43"/>
      <c r="B285" s="44"/>
      <c r="C285" s="44"/>
      <c r="D285" s="45"/>
      <c r="E285" s="47"/>
      <c r="F285" s="45"/>
      <c r="G285" s="44"/>
      <c r="H285" s="71">
        <f t="shared" si="11"/>
      </c>
      <c r="I285" s="46">
        <f>IF((A285-36891&gt;0),(I284+B285)-H285,"")</f>
      </c>
    </row>
    <row r="286" spans="1:9" ht="12.75">
      <c r="A286" s="43"/>
      <c r="B286" s="44"/>
      <c r="C286" s="44"/>
      <c r="D286" s="45"/>
      <c r="E286" s="47"/>
      <c r="F286" s="45"/>
      <c r="G286" s="44"/>
      <c r="H286" s="71">
        <f t="shared" si="11"/>
      </c>
      <c r="I286" s="46">
        <f>IF((A286-36891&gt;0),I285+B286-H286,"")</f>
      </c>
    </row>
    <row r="287" spans="1:9" ht="12.75">
      <c r="A287" s="43"/>
      <c r="B287" s="44"/>
      <c r="C287" s="44"/>
      <c r="D287" s="45"/>
      <c r="E287" s="47"/>
      <c r="F287" s="45"/>
      <c r="G287" s="44"/>
      <c r="H287" s="71">
        <f t="shared" si="11"/>
      </c>
      <c r="I287" s="46">
        <f t="shared" si="10"/>
      </c>
    </row>
    <row r="288" spans="1:9" ht="12.75">
      <c r="A288" s="43"/>
      <c r="B288" s="44"/>
      <c r="C288" s="44"/>
      <c r="D288" s="45"/>
      <c r="E288" s="47"/>
      <c r="F288" s="45"/>
      <c r="G288" s="44"/>
      <c r="H288" s="71">
        <f t="shared" si="11"/>
      </c>
      <c r="I288" s="46">
        <f t="shared" si="10"/>
      </c>
    </row>
    <row r="289" spans="1:9" ht="12.75">
      <c r="A289" s="43"/>
      <c r="B289" s="44"/>
      <c r="C289" s="44"/>
      <c r="D289" s="45"/>
      <c r="E289" s="47"/>
      <c r="F289" s="45"/>
      <c r="G289" s="44"/>
      <c r="H289" s="71">
        <f t="shared" si="11"/>
      </c>
      <c r="I289" s="46">
        <f>IF((A289-36891&gt;0),(I288+B289)-H289,"")</f>
      </c>
    </row>
    <row r="290" spans="1:9" ht="12.75">
      <c r="A290" s="43"/>
      <c r="B290" s="44"/>
      <c r="C290" s="44"/>
      <c r="D290" s="45"/>
      <c r="E290" s="47"/>
      <c r="F290" s="45"/>
      <c r="G290" s="44"/>
      <c r="H290" s="71">
        <f t="shared" si="11"/>
      </c>
      <c r="I290" s="46">
        <f>IF((A290-36891&gt;0),I289+B290-H290,"")</f>
      </c>
    </row>
    <row r="291" spans="1:9" ht="12.75">
      <c r="A291" s="43"/>
      <c r="B291" s="44"/>
      <c r="C291" s="44"/>
      <c r="D291" s="45"/>
      <c r="E291" s="47"/>
      <c r="F291" s="45"/>
      <c r="G291" s="44"/>
      <c r="H291" s="71">
        <f t="shared" si="11"/>
      </c>
      <c r="I291" s="46">
        <f t="shared" si="10"/>
      </c>
    </row>
    <row r="292" spans="1:9" ht="12.75">
      <c r="A292" s="43"/>
      <c r="B292" s="44"/>
      <c r="C292" s="44"/>
      <c r="D292" s="45"/>
      <c r="E292" s="47"/>
      <c r="F292" s="45"/>
      <c r="G292" s="44"/>
      <c r="H292" s="71">
        <f t="shared" si="11"/>
      </c>
      <c r="I292" s="46">
        <f t="shared" si="10"/>
      </c>
    </row>
    <row r="293" spans="1:9" ht="12.75">
      <c r="A293" s="43"/>
      <c r="B293" s="44"/>
      <c r="C293" s="44"/>
      <c r="D293" s="45"/>
      <c r="E293" s="47"/>
      <c r="F293" s="45"/>
      <c r="G293" s="44"/>
      <c r="H293" s="71">
        <f t="shared" si="11"/>
      </c>
      <c r="I293" s="46">
        <f>IF((A293-36891&gt;0),(I292+B293)-H293,"")</f>
      </c>
    </row>
    <row r="294" spans="1:9" ht="12.75">
      <c r="A294" s="43"/>
      <c r="B294" s="44"/>
      <c r="C294" s="44"/>
      <c r="D294" s="45"/>
      <c r="E294" s="47"/>
      <c r="F294" s="45"/>
      <c r="G294" s="44"/>
      <c r="H294" s="71">
        <f t="shared" si="11"/>
      </c>
      <c r="I294" s="46">
        <f>IF((A294-36891&gt;0),I293+B294-H294,"")</f>
      </c>
    </row>
    <row r="295" spans="1:9" ht="12.75">
      <c r="A295" s="43"/>
      <c r="B295" s="44"/>
      <c r="C295" s="44"/>
      <c r="D295" s="45"/>
      <c r="E295" s="47"/>
      <c r="F295" s="45"/>
      <c r="G295" s="44"/>
      <c r="H295" s="71">
        <f t="shared" si="11"/>
      </c>
      <c r="I295" s="46">
        <f t="shared" si="10"/>
      </c>
    </row>
    <row r="296" spans="1:9" ht="12.75">
      <c r="A296" s="43"/>
      <c r="B296" s="44"/>
      <c r="C296" s="44"/>
      <c r="D296" s="45"/>
      <c r="E296" s="47"/>
      <c r="F296" s="45"/>
      <c r="G296" s="44"/>
      <c r="H296" s="71">
        <f t="shared" si="11"/>
      </c>
      <c r="I296" s="46">
        <f t="shared" si="10"/>
      </c>
    </row>
    <row r="297" spans="1:9" ht="12.75">
      <c r="A297" s="43"/>
      <c r="B297" s="44"/>
      <c r="C297" s="44"/>
      <c r="D297" s="45"/>
      <c r="E297" s="47"/>
      <c r="F297" s="45"/>
      <c r="G297" s="44"/>
      <c r="H297" s="71">
        <f t="shared" si="11"/>
      </c>
      <c r="I297" s="46">
        <f>IF((A297-36891&gt;0),(I296+B297)-H297,"")</f>
      </c>
    </row>
    <row r="298" spans="1:9" ht="12.75">
      <c r="A298" s="43"/>
      <c r="B298" s="44"/>
      <c r="C298" s="44"/>
      <c r="D298" s="45"/>
      <c r="E298" s="47"/>
      <c r="F298" s="45"/>
      <c r="G298" s="44"/>
      <c r="H298" s="71">
        <f t="shared" si="11"/>
      </c>
      <c r="I298" s="46">
        <f>IF((A298-36891&gt;0),I297+B298-H298,"")</f>
      </c>
    </row>
    <row r="299" spans="1:9" ht="12.75">
      <c r="A299" s="43"/>
      <c r="B299" s="44"/>
      <c r="C299" s="44"/>
      <c r="D299" s="45"/>
      <c r="E299" s="47"/>
      <c r="F299" s="45"/>
      <c r="G299" s="44"/>
      <c r="H299" s="71">
        <f t="shared" si="11"/>
      </c>
      <c r="I299" s="46">
        <f t="shared" si="10"/>
      </c>
    </row>
    <row r="300" spans="1:9" ht="12.75">
      <c r="A300" s="43"/>
      <c r="B300" s="44"/>
      <c r="C300" s="44"/>
      <c r="D300" s="45"/>
      <c r="E300" s="47"/>
      <c r="F300" s="45"/>
      <c r="G300" s="44"/>
      <c r="H300" s="71">
        <f t="shared" si="11"/>
      </c>
      <c r="I300" s="46">
        <f t="shared" si="10"/>
      </c>
    </row>
    <row r="301" spans="1:9" ht="12.75">
      <c r="A301" s="43"/>
      <c r="B301" s="44"/>
      <c r="C301" s="44"/>
      <c r="D301" s="45"/>
      <c r="E301" s="47"/>
      <c r="F301" s="45"/>
      <c r="G301" s="44"/>
      <c r="H301" s="71">
        <f t="shared" si="11"/>
      </c>
      <c r="I301" s="46">
        <f>IF((A301-36891&gt;0),(I300+B301)-H301,"")</f>
      </c>
    </row>
    <row r="302" spans="1:9" ht="12.75">
      <c r="A302" s="43"/>
      <c r="B302" s="44"/>
      <c r="C302" s="44"/>
      <c r="D302" s="45"/>
      <c r="E302" s="47"/>
      <c r="F302" s="45"/>
      <c r="G302" s="44"/>
      <c r="H302" s="71">
        <f t="shared" si="11"/>
      </c>
      <c r="I302" s="46">
        <f>IF((A302-36891&gt;0),I301+B302-H302,"")</f>
      </c>
    </row>
    <row r="303" spans="1:9" ht="12.75">
      <c r="A303" s="43"/>
      <c r="B303" s="44"/>
      <c r="C303" s="44"/>
      <c r="D303" s="45"/>
      <c r="E303" s="47"/>
      <c r="F303" s="45"/>
      <c r="G303" s="44"/>
      <c r="H303" s="71">
        <f t="shared" si="11"/>
      </c>
      <c r="I303" s="46">
        <f t="shared" si="10"/>
      </c>
    </row>
    <row r="304" spans="1:9" ht="12.75">
      <c r="A304" s="43"/>
      <c r="B304" s="44"/>
      <c r="C304" s="44"/>
      <c r="D304" s="45"/>
      <c r="E304" s="47"/>
      <c r="F304" s="45"/>
      <c r="G304" s="44"/>
      <c r="H304" s="71">
        <f t="shared" si="11"/>
      </c>
      <c r="I304" s="46">
        <f t="shared" si="10"/>
      </c>
    </row>
    <row r="305" spans="1:9" ht="12.75">
      <c r="A305" s="43"/>
      <c r="B305" s="44"/>
      <c r="C305" s="44"/>
      <c r="D305" s="45"/>
      <c r="E305" s="47"/>
      <c r="F305" s="45"/>
      <c r="G305" s="44"/>
      <c r="H305" s="71">
        <f t="shared" si="11"/>
      </c>
      <c r="I305" s="46">
        <f>IF((A305-36891&gt;0),(I304+B305)-H305,"")</f>
      </c>
    </row>
    <row r="306" spans="1:9" ht="12.75">
      <c r="A306" s="43"/>
      <c r="B306" s="44"/>
      <c r="C306" s="44"/>
      <c r="D306" s="45"/>
      <c r="E306" s="47"/>
      <c r="F306" s="45"/>
      <c r="G306" s="44"/>
      <c r="H306" s="71">
        <f t="shared" si="11"/>
      </c>
      <c r="I306" s="46">
        <f>IF((A306-36891&gt;0),I305+B306-H306,"")</f>
      </c>
    </row>
    <row r="307" spans="1:9" ht="12.75">
      <c r="A307" s="43"/>
      <c r="B307" s="44"/>
      <c r="C307" s="44"/>
      <c r="D307" s="45"/>
      <c r="E307" s="47"/>
      <c r="F307" s="45"/>
      <c r="G307" s="44"/>
      <c r="H307" s="71">
        <f t="shared" si="11"/>
      </c>
      <c r="I307" s="46">
        <f t="shared" si="10"/>
      </c>
    </row>
    <row r="308" spans="1:9" ht="12.75">
      <c r="A308" s="43"/>
      <c r="B308" s="44"/>
      <c r="C308" s="44"/>
      <c r="D308" s="45"/>
      <c r="E308" s="47"/>
      <c r="F308" s="45"/>
      <c r="G308" s="44"/>
      <c r="H308" s="71">
        <f t="shared" si="11"/>
      </c>
      <c r="I308" s="46">
        <f t="shared" si="10"/>
      </c>
    </row>
    <row r="309" spans="1:9" ht="12.75">
      <c r="A309" s="43"/>
      <c r="B309" s="44"/>
      <c r="C309" s="44"/>
      <c r="D309" s="45"/>
      <c r="E309" s="47"/>
      <c r="F309" s="45"/>
      <c r="G309" s="44"/>
      <c r="H309" s="71">
        <f t="shared" si="11"/>
      </c>
      <c r="I309" s="46">
        <f>IF((A309-36891&gt;0),(I308+B309)-H309,"")</f>
      </c>
    </row>
    <row r="310" spans="1:9" ht="12.75">
      <c r="A310" s="43"/>
      <c r="B310" s="44"/>
      <c r="C310" s="44"/>
      <c r="D310" s="45"/>
      <c r="E310" s="47"/>
      <c r="F310" s="45"/>
      <c r="G310" s="44"/>
      <c r="H310" s="71">
        <f t="shared" si="11"/>
      </c>
      <c r="I310" s="46">
        <f>IF((A310-36891&gt;0),I309+B310-H310,"")</f>
      </c>
    </row>
    <row r="311" spans="1:9" ht="12.75">
      <c r="A311" s="43"/>
      <c r="B311" s="44"/>
      <c r="C311" s="44"/>
      <c r="D311" s="45"/>
      <c r="E311" s="47"/>
      <c r="F311" s="45"/>
      <c r="G311" s="44"/>
      <c r="H311" s="71">
        <f t="shared" si="11"/>
      </c>
      <c r="I311" s="46">
        <f t="shared" si="10"/>
      </c>
    </row>
    <row r="312" spans="1:9" ht="12.75">
      <c r="A312" s="43"/>
      <c r="B312" s="44"/>
      <c r="C312" s="44"/>
      <c r="D312" s="45"/>
      <c r="E312" s="47"/>
      <c r="F312" s="45"/>
      <c r="G312" s="44"/>
      <c r="H312" s="71">
        <f t="shared" si="11"/>
      </c>
      <c r="I312" s="46">
        <f t="shared" si="10"/>
      </c>
    </row>
    <row r="313" spans="1:9" ht="12.75">
      <c r="A313" s="43"/>
      <c r="B313" s="44"/>
      <c r="C313" s="44"/>
      <c r="D313" s="45"/>
      <c r="E313" s="47"/>
      <c r="F313" s="45"/>
      <c r="G313" s="44"/>
      <c r="H313" s="71">
        <f t="shared" si="11"/>
      </c>
      <c r="I313" s="46">
        <f>IF((A313-36891&gt;0),(I312+B313)-H313,"")</f>
      </c>
    </row>
    <row r="314" spans="1:9" ht="12.75">
      <c r="A314" s="43"/>
      <c r="B314" s="44"/>
      <c r="C314" s="44"/>
      <c r="D314" s="45"/>
      <c r="E314" s="47"/>
      <c r="F314" s="45"/>
      <c r="G314" s="44"/>
      <c r="H314" s="71">
        <f t="shared" si="11"/>
      </c>
      <c r="I314" s="46">
        <f>IF((A314-36891&gt;0),I313+B314-H314,"")</f>
      </c>
    </row>
    <row r="315" spans="1:9" ht="12.75">
      <c r="A315" s="43"/>
      <c r="B315" s="44"/>
      <c r="C315" s="44"/>
      <c r="D315" s="45"/>
      <c r="E315" s="47"/>
      <c r="F315" s="45"/>
      <c r="G315" s="44"/>
      <c r="H315" s="71">
        <f t="shared" si="11"/>
      </c>
      <c r="I315" s="46">
        <f t="shared" si="10"/>
      </c>
    </row>
    <row r="316" spans="1:9" ht="12.75">
      <c r="A316" s="43"/>
      <c r="B316" s="44"/>
      <c r="C316" s="44"/>
      <c r="D316" s="45"/>
      <c r="E316" s="47"/>
      <c r="F316" s="45"/>
      <c r="G316" s="44"/>
      <c r="H316" s="71">
        <f t="shared" si="11"/>
      </c>
      <c r="I316" s="46">
        <f t="shared" si="10"/>
      </c>
    </row>
    <row r="317" spans="1:9" ht="12.75">
      <c r="A317" s="43"/>
      <c r="B317" s="44"/>
      <c r="C317" s="44"/>
      <c r="D317" s="45"/>
      <c r="E317" s="47"/>
      <c r="F317" s="45"/>
      <c r="G317" s="44"/>
      <c r="H317" s="71">
        <f t="shared" si="11"/>
      </c>
      <c r="I317" s="46">
        <f>IF((A317-36891&gt;0),(I316+B317)-H317,"")</f>
      </c>
    </row>
    <row r="318" spans="1:9" ht="12.75">
      <c r="A318" s="43"/>
      <c r="B318" s="44"/>
      <c r="C318" s="44"/>
      <c r="D318" s="45"/>
      <c r="E318" s="47"/>
      <c r="F318" s="45"/>
      <c r="G318" s="44"/>
      <c r="H318" s="71">
        <f t="shared" si="11"/>
      </c>
      <c r="I318" s="46">
        <f>IF((A318-36891&gt;0),I317+B318-H318,"")</f>
      </c>
    </row>
    <row r="319" spans="1:9" ht="12.75">
      <c r="A319" s="43"/>
      <c r="B319" s="44"/>
      <c r="C319" s="44"/>
      <c r="D319" s="45"/>
      <c r="E319" s="47"/>
      <c r="F319" s="45"/>
      <c r="G319" s="44"/>
      <c r="H319" s="71">
        <f t="shared" si="11"/>
      </c>
      <c r="I319" s="46">
        <f t="shared" si="10"/>
      </c>
    </row>
    <row r="320" spans="1:9" ht="12.75">
      <c r="A320" s="43"/>
      <c r="B320" s="44"/>
      <c r="C320" s="44"/>
      <c r="D320" s="45"/>
      <c r="E320" s="47"/>
      <c r="F320" s="45"/>
      <c r="G320" s="44"/>
      <c r="H320" s="71">
        <f t="shared" si="11"/>
      </c>
      <c r="I320" s="46">
        <f t="shared" si="10"/>
      </c>
    </row>
    <row r="321" spans="1:9" ht="12.75">
      <c r="A321" s="43"/>
      <c r="B321" s="44"/>
      <c r="C321" s="44"/>
      <c r="D321" s="45"/>
      <c r="E321" s="47"/>
      <c r="F321" s="45"/>
      <c r="G321" s="44"/>
      <c r="H321" s="71">
        <f t="shared" si="11"/>
      </c>
      <c r="I321" s="46">
        <f>IF((A321-36891&gt;0),(I320+B321)-H321,"")</f>
      </c>
    </row>
    <row r="322" spans="1:9" ht="12.75">
      <c r="A322" s="43"/>
      <c r="B322" s="44"/>
      <c r="C322" s="44"/>
      <c r="D322" s="45"/>
      <c r="E322" s="47"/>
      <c r="F322" s="45"/>
      <c r="G322" s="44"/>
      <c r="H322" s="71">
        <f t="shared" si="11"/>
      </c>
      <c r="I322" s="46">
        <f>IF((A322-36891&gt;0),I321+B322-H322,"")</f>
      </c>
    </row>
    <row r="323" spans="1:9" ht="12.75">
      <c r="A323" s="43"/>
      <c r="B323" s="44"/>
      <c r="C323" s="44"/>
      <c r="D323" s="45"/>
      <c r="E323" s="47"/>
      <c r="F323" s="45"/>
      <c r="G323" s="44"/>
      <c r="H323" s="71">
        <f t="shared" si="11"/>
      </c>
      <c r="I323" s="46">
        <f t="shared" si="10"/>
      </c>
    </row>
    <row r="324" spans="1:9" ht="12.75">
      <c r="A324" s="43"/>
      <c r="B324" s="44"/>
      <c r="C324" s="44"/>
      <c r="D324" s="45"/>
      <c r="E324" s="47"/>
      <c r="F324" s="45"/>
      <c r="G324" s="44"/>
      <c r="H324" s="71">
        <f t="shared" si="11"/>
      </c>
      <c r="I324" s="46">
        <f t="shared" si="10"/>
      </c>
    </row>
    <row r="325" spans="1:9" ht="12.75">
      <c r="A325" s="43"/>
      <c r="B325" s="44"/>
      <c r="C325" s="44"/>
      <c r="D325" s="45"/>
      <c r="E325" s="47"/>
      <c r="F325" s="45"/>
      <c r="G325" s="44"/>
      <c r="H325" s="71">
        <f t="shared" si="11"/>
      </c>
      <c r="I325" s="46">
        <f>IF((A325-36891&gt;0),(I324+B325)-H325,"")</f>
      </c>
    </row>
    <row r="326" spans="1:9" ht="12.75">
      <c r="A326" s="43"/>
      <c r="B326" s="44"/>
      <c r="C326" s="44"/>
      <c r="D326" s="45"/>
      <c r="E326" s="47"/>
      <c r="F326" s="45"/>
      <c r="G326" s="44"/>
      <c r="H326" s="71">
        <f t="shared" si="11"/>
      </c>
      <c r="I326" s="46">
        <f>IF((A326-36891&gt;0),I325+B326-H326,"")</f>
      </c>
    </row>
    <row r="327" spans="1:9" ht="12.75">
      <c r="A327" s="43"/>
      <c r="B327" s="44"/>
      <c r="C327" s="44"/>
      <c r="D327" s="45"/>
      <c r="E327" s="47"/>
      <c r="F327" s="45"/>
      <c r="G327" s="44"/>
      <c r="H327" s="71">
        <f t="shared" si="11"/>
      </c>
      <c r="I327" s="46">
        <f t="shared" si="10"/>
      </c>
    </row>
    <row r="328" spans="1:9" ht="12.75">
      <c r="A328" s="43"/>
      <c r="B328" s="44"/>
      <c r="C328" s="44"/>
      <c r="D328" s="45"/>
      <c r="E328" s="47"/>
      <c r="F328" s="45"/>
      <c r="G328" s="44"/>
      <c r="H328" s="71">
        <f t="shared" si="11"/>
      </c>
      <c r="I328" s="46">
        <f t="shared" si="10"/>
      </c>
    </row>
    <row r="329" spans="1:9" ht="12.75">
      <c r="A329" s="43"/>
      <c r="B329" s="44"/>
      <c r="C329" s="44"/>
      <c r="D329" s="45"/>
      <c r="E329" s="47"/>
      <c r="F329" s="45"/>
      <c r="G329" s="44"/>
      <c r="H329" s="71">
        <f t="shared" si="11"/>
      </c>
      <c r="I329" s="46">
        <f>IF((A329-36891&gt;0),(I328+B329)-H329,"")</f>
      </c>
    </row>
    <row r="330" spans="1:9" ht="12.75">
      <c r="A330" s="43"/>
      <c r="B330" s="44"/>
      <c r="C330" s="44"/>
      <c r="D330" s="45"/>
      <c r="E330" s="47"/>
      <c r="F330" s="45"/>
      <c r="G330" s="44"/>
      <c r="H330" s="71">
        <f t="shared" si="11"/>
      </c>
      <c r="I330" s="46">
        <f>IF((A330-36891&gt;0),I329+B330-H330,"")</f>
      </c>
    </row>
    <row r="331" spans="1:9" ht="12.75">
      <c r="A331" s="43"/>
      <c r="B331" s="44"/>
      <c r="C331" s="44"/>
      <c r="D331" s="45"/>
      <c r="E331" s="47"/>
      <c r="F331" s="45"/>
      <c r="G331" s="44"/>
      <c r="H331" s="71">
        <f t="shared" si="11"/>
      </c>
      <c r="I331" s="46">
        <f t="shared" si="10"/>
      </c>
    </row>
    <row r="332" spans="1:9" ht="12.75">
      <c r="A332" s="43"/>
      <c r="B332" s="44"/>
      <c r="C332" s="44"/>
      <c r="D332" s="45"/>
      <c r="E332" s="47"/>
      <c r="F332" s="45"/>
      <c r="G332" s="44"/>
      <c r="H332" s="71">
        <f t="shared" si="11"/>
      </c>
      <c r="I332" s="46">
        <f t="shared" si="10"/>
      </c>
    </row>
    <row r="333" spans="1:9" ht="12.75">
      <c r="A333" s="43"/>
      <c r="B333" s="44"/>
      <c r="C333" s="44"/>
      <c r="D333" s="45"/>
      <c r="E333" s="47"/>
      <c r="F333" s="45"/>
      <c r="G333" s="44"/>
      <c r="H333" s="71">
        <f t="shared" si="11"/>
      </c>
      <c r="I333" s="46">
        <f>IF((A333-36891&gt;0),(I332+B333)-H333,"")</f>
      </c>
    </row>
    <row r="334" spans="1:9" ht="12.75">
      <c r="A334" s="43"/>
      <c r="B334" s="44"/>
      <c r="C334" s="44"/>
      <c r="D334" s="45"/>
      <c r="E334" s="47"/>
      <c r="F334" s="45"/>
      <c r="G334" s="44"/>
      <c r="H334" s="71">
        <f t="shared" si="11"/>
      </c>
      <c r="I334" s="46">
        <f>IF((A334-36891&gt;0),I333+B334-H334,"")</f>
      </c>
    </row>
    <row r="335" spans="1:9" ht="12.75">
      <c r="A335" s="43"/>
      <c r="B335" s="44"/>
      <c r="C335" s="44"/>
      <c r="D335" s="45"/>
      <c r="E335" s="47"/>
      <c r="F335" s="45"/>
      <c r="G335" s="44"/>
      <c r="H335" s="71">
        <f t="shared" si="11"/>
      </c>
      <c r="I335" s="46">
        <f t="shared" si="10"/>
      </c>
    </row>
    <row r="336" spans="1:9" ht="12.75">
      <c r="A336" s="43"/>
      <c r="B336" s="44"/>
      <c r="C336" s="44"/>
      <c r="D336" s="45"/>
      <c r="E336" s="47"/>
      <c r="F336" s="45"/>
      <c r="G336" s="44"/>
      <c r="H336" s="71">
        <f t="shared" si="11"/>
      </c>
      <c r="I336" s="46">
        <f t="shared" si="10"/>
      </c>
    </row>
    <row r="337" spans="1:9" ht="12.75">
      <c r="A337" s="43"/>
      <c r="B337" s="44"/>
      <c r="C337" s="44"/>
      <c r="D337" s="45"/>
      <c r="E337" s="47"/>
      <c r="F337" s="45"/>
      <c r="G337" s="44"/>
      <c r="H337" s="71">
        <f t="shared" si="11"/>
      </c>
      <c r="I337" s="46">
        <f>IF((A337-36891&gt;0),(I336+B337)-H337,"")</f>
      </c>
    </row>
    <row r="338" spans="1:9" ht="12.75">
      <c r="A338" s="43"/>
      <c r="B338" s="44"/>
      <c r="C338" s="44"/>
      <c r="D338" s="45"/>
      <c r="E338" s="47"/>
      <c r="F338" s="45"/>
      <c r="G338" s="44"/>
      <c r="H338" s="71">
        <f t="shared" si="11"/>
      </c>
      <c r="I338" s="46">
        <f>IF((A338-36891&gt;0),I337+B338-H338,"")</f>
      </c>
    </row>
    <row r="339" spans="1:9" ht="12.75">
      <c r="A339" s="43"/>
      <c r="B339" s="44"/>
      <c r="C339" s="44"/>
      <c r="D339" s="45"/>
      <c r="E339" s="47"/>
      <c r="F339" s="45"/>
      <c r="G339" s="44"/>
      <c r="H339" s="71">
        <f t="shared" si="11"/>
      </c>
      <c r="I339" s="46">
        <f t="shared" si="10"/>
      </c>
    </row>
    <row r="340" spans="1:9" ht="12.75">
      <c r="A340" s="43"/>
      <c r="B340" s="44"/>
      <c r="C340" s="44"/>
      <c r="D340" s="45"/>
      <c r="E340" s="47"/>
      <c r="F340" s="45"/>
      <c r="G340" s="44"/>
      <c r="H340" s="71">
        <f t="shared" si="11"/>
      </c>
      <c r="I340" s="46">
        <f t="shared" si="10"/>
      </c>
    </row>
    <row r="341" spans="1:9" ht="12.75">
      <c r="A341" s="43"/>
      <c r="B341" s="44"/>
      <c r="C341" s="44"/>
      <c r="D341" s="45"/>
      <c r="E341" s="47"/>
      <c r="F341" s="45"/>
      <c r="G341" s="44"/>
      <c r="H341" s="71">
        <f t="shared" si="11"/>
      </c>
      <c r="I341" s="46">
        <f>IF((A341-36891&gt;0),(I340+B341)-H341,"")</f>
      </c>
    </row>
    <row r="342" spans="1:9" ht="12.75">
      <c r="A342" s="43"/>
      <c r="B342" s="44"/>
      <c r="C342" s="44"/>
      <c r="D342" s="45"/>
      <c r="E342" s="47"/>
      <c r="F342" s="45"/>
      <c r="G342" s="44"/>
      <c r="H342" s="71">
        <f t="shared" si="11"/>
      </c>
      <c r="I342" s="46">
        <f>IF((A342-36891&gt;0),I341+B342-H342,"")</f>
      </c>
    </row>
    <row r="343" spans="1:9" ht="12.75">
      <c r="A343" s="43"/>
      <c r="B343" s="44"/>
      <c r="C343" s="44"/>
      <c r="D343" s="45"/>
      <c r="E343" s="47"/>
      <c r="F343" s="45"/>
      <c r="G343" s="44"/>
      <c r="H343" s="71">
        <f t="shared" si="11"/>
      </c>
      <c r="I343" s="46">
        <f t="shared" si="10"/>
      </c>
    </row>
    <row r="344" spans="1:9" ht="12.75">
      <c r="A344" s="43"/>
      <c r="B344" s="44"/>
      <c r="C344" s="44"/>
      <c r="D344" s="45"/>
      <c r="E344" s="47"/>
      <c r="F344" s="45"/>
      <c r="G344" s="44"/>
      <c r="H344" s="71">
        <f t="shared" si="11"/>
      </c>
      <c r="I344" s="46">
        <f aca="true" t="shared" si="12" ref="I344:I407">IF((A344-36891&gt;0),I343+B344-H344,"")</f>
      </c>
    </row>
    <row r="345" spans="1:9" ht="12.75">
      <c r="A345" s="43"/>
      <c r="B345" s="44"/>
      <c r="C345" s="44"/>
      <c r="D345" s="45"/>
      <c r="E345" s="47"/>
      <c r="F345" s="45"/>
      <c r="G345" s="44"/>
      <c r="H345" s="71">
        <f t="shared" si="11"/>
      </c>
      <c r="I345" s="46">
        <f>IF((A345-36891&gt;0),(I344+B345)-H345,"")</f>
      </c>
    </row>
    <row r="346" spans="1:9" ht="12.75">
      <c r="A346" s="43"/>
      <c r="B346" s="44"/>
      <c r="C346" s="44"/>
      <c r="D346" s="45"/>
      <c r="E346" s="47"/>
      <c r="F346" s="45"/>
      <c r="G346" s="44"/>
      <c r="H346" s="71">
        <f t="shared" si="11"/>
      </c>
      <c r="I346" s="46">
        <f>IF((A346-36891&gt;0),I345+B346-H346,"")</f>
      </c>
    </row>
    <row r="347" spans="1:9" ht="12.75">
      <c r="A347" s="43"/>
      <c r="B347" s="44"/>
      <c r="C347" s="44"/>
      <c r="D347" s="45"/>
      <c r="E347" s="47"/>
      <c r="F347" s="45"/>
      <c r="G347" s="44"/>
      <c r="H347" s="71">
        <f t="shared" si="11"/>
      </c>
      <c r="I347" s="46">
        <f t="shared" si="12"/>
      </c>
    </row>
    <row r="348" spans="1:9" ht="12.75">
      <c r="A348" s="43"/>
      <c r="B348" s="44"/>
      <c r="C348" s="44"/>
      <c r="D348" s="45"/>
      <c r="E348" s="47"/>
      <c r="F348" s="45"/>
      <c r="G348" s="44"/>
      <c r="H348" s="71">
        <f aca="true" t="shared" si="13" ref="H348:H411">IF((A348-36891&gt;0),IF(C348&gt;0,C348-G348,0),"")</f>
      </c>
      <c r="I348" s="46">
        <f t="shared" si="12"/>
      </c>
    </row>
    <row r="349" spans="1:9" ht="12.75">
      <c r="A349" s="43"/>
      <c r="B349" s="44"/>
      <c r="C349" s="44"/>
      <c r="D349" s="45"/>
      <c r="E349" s="47"/>
      <c r="F349" s="45"/>
      <c r="G349" s="44"/>
      <c r="H349" s="71">
        <f t="shared" si="13"/>
      </c>
      <c r="I349" s="46">
        <f>IF((A349-36891&gt;0),(I348+B349)-H349,"")</f>
      </c>
    </row>
    <row r="350" spans="1:9" ht="12.75">
      <c r="A350" s="43"/>
      <c r="B350" s="44"/>
      <c r="C350" s="44"/>
      <c r="D350" s="45"/>
      <c r="E350" s="47"/>
      <c r="F350" s="45"/>
      <c r="G350" s="44"/>
      <c r="H350" s="71">
        <f t="shared" si="13"/>
      </c>
      <c r="I350" s="46">
        <f>IF((A350-36891&gt;0),I349+B350-H350,"")</f>
      </c>
    </row>
    <row r="351" spans="1:9" ht="12.75">
      <c r="A351" s="43"/>
      <c r="B351" s="44"/>
      <c r="C351" s="44"/>
      <c r="D351" s="45"/>
      <c r="E351" s="47"/>
      <c r="F351" s="45"/>
      <c r="G351" s="44"/>
      <c r="H351" s="71">
        <f t="shared" si="13"/>
      </c>
      <c r="I351" s="46">
        <f t="shared" si="12"/>
      </c>
    </row>
    <row r="352" spans="1:9" ht="12.75">
      <c r="A352" s="43"/>
      <c r="B352" s="44"/>
      <c r="C352" s="44"/>
      <c r="D352" s="45"/>
      <c r="E352" s="47"/>
      <c r="F352" s="45"/>
      <c r="G352" s="44"/>
      <c r="H352" s="71">
        <f t="shared" si="13"/>
      </c>
      <c r="I352" s="46">
        <f t="shared" si="12"/>
      </c>
    </row>
    <row r="353" spans="1:9" ht="12.75">
      <c r="A353" s="43"/>
      <c r="B353" s="44"/>
      <c r="C353" s="44"/>
      <c r="D353" s="45"/>
      <c r="E353" s="47"/>
      <c r="F353" s="45"/>
      <c r="G353" s="44"/>
      <c r="H353" s="71">
        <f t="shared" si="13"/>
      </c>
      <c r="I353" s="46">
        <f>IF((A353-36891&gt;0),(I352+B353)-H353,"")</f>
      </c>
    </row>
    <row r="354" spans="1:9" ht="12.75">
      <c r="A354" s="43"/>
      <c r="B354" s="44"/>
      <c r="C354" s="44"/>
      <c r="D354" s="45"/>
      <c r="E354" s="47"/>
      <c r="F354" s="45"/>
      <c r="G354" s="44"/>
      <c r="H354" s="71">
        <f t="shared" si="13"/>
      </c>
      <c r="I354" s="46">
        <f>IF((A354-36891&gt;0),I353+B354-H354,"")</f>
      </c>
    </row>
    <row r="355" spans="1:9" ht="12.75">
      <c r="A355" s="43"/>
      <c r="B355" s="44"/>
      <c r="C355" s="44"/>
      <c r="D355" s="45"/>
      <c r="E355" s="47"/>
      <c r="F355" s="45"/>
      <c r="G355" s="44"/>
      <c r="H355" s="71">
        <f t="shared" si="13"/>
      </c>
      <c r="I355" s="46">
        <f t="shared" si="12"/>
      </c>
    </row>
    <row r="356" spans="1:9" ht="12.75">
      <c r="A356" s="43"/>
      <c r="B356" s="44"/>
      <c r="C356" s="44"/>
      <c r="D356" s="45"/>
      <c r="E356" s="47"/>
      <c r="F356" s="45"/>
      <c r="G356" s="44"/>
      <c r="H356" s="71">
        <f t="shared" si="13"/>
      </c>
      <c r="I356" s="46">
        <f t="shared" si="12"/>
      </c>
    </row>
    <row r="357" spans="1:9" ht="12.75">
      <c r="A357" s="43"/>
      <c r="B357" s="44"/>
      <c r="C357" s="44"/>
      <c r="D357" s="45"/>
      <c r="E357" s="47"/>
      <c r="F357" s="45"/>
      <c r="G357" s="44"/>
      <c r="H357" s="71">
        <f t="shared" si="13"/>
      </c>
      <c r="I357" s="46">
        <f>IF((A357-36891&gt;0),(I356+B357)-H357,"")</f>
      </c>
    </row>
    <row r="358" spans="1:9" ht="12.75">
      <c r="A358" s="43"/>
      <c r="B358" s="44"/>
      <c r="C358" s="44"/>
      <c r="D358" s="45"/>
      <c r="E358" s="47"/>
      <c r="F358" s="45"/>
      <c r="G358" s="44"/>
      <c r="H358" s="71">
        <f t="shared" si="13"/>
      </c>
      <c r="I358" s="46">
        <f>IF((A358-36891&gt;0),I357+B358-H358,"")</f>
      </c>
    </row>
    <row r="359" spans="1:9" ht="12.75">
      <c r="A359" s="43"/>
      <c r="B359" s="44"/>
      <c r="C359" s="44"/>
      <c r="D359" s="45"/>
      <c r="E359" s="47"/>
      <c r="F359" s="45"/>
      <c r="G359" s="44"/>
      <c r="H359" s="71">
        <f t="shared" si="13"/>
      </c>
      <c r="I359" s="46">
        <f t="shared" si="12"/>
      </c>
    </row>
    <row r="360" spans="1:9" ht="12.75">
      <c r="A360" s="43"/>
      <c r="B360" s="44"/>
      <c r="C360" s="44"/>
      <c r="D360" s="45"/>
      <c r="E360" s="47"/>
      <c r="F360" s="45"/>
      <c r="G360" s="44"/>
      <c r="H360" s="71">
        <f t="shared" si="13"/>
      </c>
      <c r="I360" s="46">
        <f t="shared" si="12"/>
      </c>
    </row>
    <row r="361" spans="1:9" ht="12.75">
      <c r="A361" s="43"/>
      <c r="B361" s="44"/>
      <c r="C361" s="44"/>
      <c r="D361" s="45"/>
      <c r="E361" s="47"/>
      <c r="F361" s="45"/>
      <c r="G361" s="44"/>
      <c r="H361" s="71">
        <f t="shared" si="13"/>
      </c>
      <c r="I361" s="46">
        <f>IF((A361-36891&gt;0),(I360+B361)-H361,"")</f>
      </c>
    </row>
    <row r="362" spans="1:9" ht="12.75">
      <c r="A362" s="43"/>
      <c r="B362" s="44"/>
      <c r="C362" s="44"/>
      <c r="D362" s="45"/>
      <c r="E362" s="47"/>
      <c r="F362" s="45"/>
      <c r="G362" s="44"/>
      <c r="H362" s="71">
        <f t="shared" si="13"/>
      </c>
      <c r="I362" s="46">
        <f>IF((A362-36891&gt;0),I361+B362-H362,"")</f>
      </c>
    </row>
    <row r="363" spans="1:9" ht="12.75">
      <c r="A363" s="43"/>
      <c r="B363" s="44"/>
      <c r="C363" s="44"/>
      <c r="D363" s="45"/>
      <c r="E363" s="47"/>
      <c r="F363" s="45"/>
      <c r="G363" s="44"/>
      <c r="H363" s="71">
        <f t="shared" si="13"/>
      </c>
      <c r="I363" s="46">
        <f t="shared" si="12"/>
      </c>
    </row>
    <row r="364" spans="1:9" ht="12.75">
      <c r="A364" s="43"/>
      <c r="B364" s="44"/>
      <c r="C364" s="44"/>
      <c r="D364" s="45"/>
      <c r="E364" s="47"/>
      <c r="F364" s="45"/>
      <c r="G364" s="44"/>
      <c r="H364" s="71">
        <f t="shared" si="13"/>
      </c>
      <c r="I364" s="46">
        <f t="shared" si="12"/>
      </c>
    </row>
    <row r="365" spans="1:9" ht="12.75">
      <c r="A365" s="43"/>
      <c r="B365" s="44"/>
      <c r="C365" s="44"/>
      <c r="D365" s="45"/>
      <c r="E365" s="47"/>
      <c r="F365" s="45"/>
      <c r="G365" s="44"/>
      <c r="H365" s="71">
        <f t="shared" si="13"/>
      </c>
      <c r="I365" s="46">
        <f>IF((A365-36891&gt;0),(I364+B365)-H365,"")</f>
      </c>
    </row>
    <row r="366" spans="1:9" ht="12.75">
      <c r="A366" s="43"/>
      <c r="B366" s="44"/>
      <c r="C366" s="44"/>
      <c r="D366" s="45"/>
      <c r="E366" s="47"/>
      <c r="F366" s="45"/>
      <c r="G366" s="44"/>
      <c r="H366" s="71">
        <f t="shared" si="13"/>
      </c>
      <c r="I366" s="46">
        <f>IF((A366-36891&gt;0),I365+B366-H366,"")</f>
      </c>
    </row>
    <row r="367" spans="1:9" ht="12.75">
      <c r="A367" s="43"/>
      <c r="B367" s="44"/>
      <c r="C367" s="44"/>
      <c r="D367" s="45"/>
      <c r="E367" s="47"/>
      <c r="F367" s="45"/>
      <c r="G367" s="44"/>
      <c r="H367" s="71">
        <f t="shared" si="13"/>
      </c>
      <c r="I367" s="46">
        <f t="shared" si="12"/>
      </c>
    </row>
    <row r="368" spans="1:9" ht="12.75">
      <c r="A368" s="43"/>
      <c r="B368" s="44"/>
      <c r="C368" s="44"/>
      <c r="D368" s="45"/>
      <c r="E368" s="47"/>
      <c r="F368" s="45"/>
      <c r="G368" s="44"/>
      <c r="H368" s="71">
        <f t="shared" si="13"/>
      </c>
      <c r="I368" s="46">
        <f t="shared" si="12"/>
      </c>
    </row>
    <row r="369" spans="1:9" ht="12.75">
      <c r="A369" s="43"/>
      <c r="B369" s="44"/>
      <c r="C369" s="44"/>
      <c r="D369" s="45"/>
      <c r="E369" s="47"/>
      <c r="F369" s="45"/>
      <c r="G369" s="44"/>
      <c r="H369" s="71">
        <f t="shared" si="13"/>
      </c>
      <c r="I369" s="46">
        <f>IF((A369-36891&gt;0),(I368+B369)-H369,"")</f>
      </c>
    </row>
    <row r="370" spans="1:9" ht="12.75">
      <c r="A370" s="43"/>
      <c r="B370" s="44"/>
      <c r="C370" s="44"/>
      <c r="D370" s="45"/>
      <c r="E370" s="47"/>
      <c r="F370" s="45"/>
      <c r="G370" s="44"/>
      <c r="H370" s="71">
        <f t="shared" si="13"/>
      </c>
      <c r="I370" s="46">
        <f>IF((A370-36891&gt;0),I369+B370-H370,"")</f>
      </c>
    </row>
    <row r="371" spans="1:9" ht="12.75">
      <c r="A371" s="43"/>
      <c r="B371" s="44"/>
      <c r="C371" s="44"/>
      <c r="D371" s="45"/>
      <c r="E371" s="47"/>
      <c r="F371" s="45"/>
      <c r="G371" s="44"/>
      <c r="H371" s="71">
        <f t="shared" si="13"/>
      </c>
      <c r="I371" s="46">
        <f t="shared" si="12"/>
      </c>
    </row>
    <row r="372" spans="1:9" ht="12.75">
      <c r="A372" s="43"/>
      <c r="B372" s="44"/>
      <c r="C372" s="44"/>
      <c r="D372" s="45"/>
      <c r="E372" s="47"/>
      <c r="F372" s="45"/>
      <c r="G372" s="44"/>
      <c r="H372" s="71">
        <f t="shared" si="13"/>
      </c>
      <c r="I372" s="46">
        <f t="shared" si="12"/>
      </c>
    </row>
    <row r="373" spans="1:9" ht="12.75">
      <c r="A373" s="43"/>
      <c r="B373" s="44"/>
      <c r="C373" s="44"/>
      <c r="D373" s="45"/>
      <c r="E373" s="47"/>
      <c r="F373" s="45"/>
      <c r="G373" s="44"/>
      <c r="H373" s="71">
        <f t="shared" si="13"/>
      </c>
      <c r="I373" s="46">
        <f>IF((A373-36891&gt;0),(I372+B373)-H373,"")</f>
      </c>
    </row>
    <row r="374" spans="1:9" ht="12.75">
      <c r="A374" s="43"/>
      <c r="B374" s="44"/>
      <c r="C374" s="44"/>
      <c r="D374" s="45"/>
      <c r="E374" s="47"/>
      <c r="F374" s="45"/>
      <c r="G374" s="44"/>
      <c r="H374" s="71">
        <f t="shared" si="13"/>
      </c>
      <c r="I374" s="46">
        <f>IF((A374-36891&gt;0),I373+B374-H374,"")</f>
      </c>
    </row>
    <row r="375" spans="1:9" ht="12.75">
      <c r="A375" s="43"/>
      <c r="B375" s="44"/>
      <c r="C375" s="44"/>
      <c r="D375" s="45"/>
      <c r="E375" s="47"/>
      <c r="F375" s="45"/>
      <c r="G375" s="44"/>
      <c r="H375" s="71">
        <f t="shared" si="13"/>
      </c>
      <c r="I375" s="46">
        <f t="shared" si="12"/>
      </c>
    </row>
    <row r="376" spans="1:9" ht="12.75">
      <c r="A376" s="43"/>
      <c r="B376" s="44"/>
      <c r="C376" s="44"/>
      <c r="D376" s="45"/>
      <c r="E376" s="47"/>
      <c r="F376" s="45"/>
      <c r="G376" s="44"/>
      <c r="H376" s="71">
        <f t="shared" si="13"/>
      </c>
      <c r="I376" s="46">
        <f t="shared" si="12"/>
      </c>
    </row>
    <row r="377" spans="1:9" ht="12.75">
      <c r="A377" s="43"/>
      <c r="B377" s="44"/>
      <c r="C377" s="44"/>
      <c r="D377" s="45"/>
      <c r="E377" s="47"/>
      <c r="F377" s="45"/>
      <c r="G377" s="44"/>
      <c r="H377" s="71">
        <f t="shared" si="13"/>
      </c>
      <c r="I377" s="46">
        <f>IF((A377-36891&gt;0),(I376+B377)-H377,"")</f>
      </c>
    </row>
    <row r="378" spans="1:9" ht="12.75">
      <c r="A378" s="43"/>
      <c r="B378" s="44"/>
      <c r="C378" s="44"/>
      <c r="D378" s="45"/>
      <c r="E378" s="47"/>
      <c r="F378" s="45"/>
      <c r="G378" s="44"/>
      <c r="H378" s="71">
        <f t="shared" si="13"/>
      </c>
      <c r="I378" s="46">
        <f>IF((A378-36891&gt;0),I377+B378-H378,"")</f>
      </c>
    </row>
    <row r="379" spans="1:9" ht="12.75">
      <c r="A379" s="43"/>
      <c r="B379" s="44"/>
      <c r="C379" s="44"/>
      <c r="D379" s="45"/>
      <c r="E379" s="47"/>
      <c r="F379" s="45"/>
      <c r="G379" s="44"/>
      <c r="H379" s="71">
        <f t="shared" si="13"/>
      </c>
      <c r="I379" s="46">
        <f t="shared" si="12"/>
      </c>
    </row>
    <row r="380" spans="1:9" ht="12.75">
      <c r="A380" s="43"/>
      <c r="B380" s="44"/>
      <c r="C380" s="44"/>
      <c r="D380" s="45"/>
      <c r="E380" s="47"/>
      <c r="F380" s="45"/>
      <c r="G380" s="44"/>
      <c r="H380" s="71">
        <f t="shared" si="13"/>
      </c>
      <c r="I380" s="46">
        <f t="shared" si="12"/>
      </c>
    </row>
    <row r="381" spans="1:9" ht="12.75">
      <c r="A381" s="43"/>
      <c r="B381" s="44"/>
      <c r="C381" s="44"/>
      <c r="D381" s="45"/>
      <c r="E381" s="47"/>
      <c r="F381" s="45"/>
      <c r="G381" s="44"/>
      <c r="H381" s="71">
        <f t="shared" si="13"/>
      </c>
      <c r="I381" s="46">
        <f>IF((A381-36891&gt;0),(I380+B381)-H381,"")</f>
      </c>
    </row>
    <row r="382" spans="1:9" ht="12.75">
      <c r="A382" s="43"/>
      <c r="B382" s="44"/>
      <c r="C382" s="44"/>
      <c r="D382" s="45"/>
      <c r="E382" s="47"/>
      <c r="F382" s="45"/>
      <c r="G382" s="44"/>
      <c r="H382" s="71">
        <f t="shared" si="13"/>
      </c>
      <c r="I382" s="46">
        <f>IF((A382-36891&gt;0),I381+B382-H382,"")</f>
      </c>
    </row>
    <row r="383" spans="1:9" ht="12.75">
      <c r="A383" s="43"/>
      <c r="B383" s="44"/>
      <c r="C383" s="44"/>
      <c r="D383" s="45"/>
      <c r="E383" s="47"/>
      <c r="F383" s="45"/>
      <c r="G383" s="44"/>
      <c r="H383" s="71">
        <f t="shared" si="13"/>
      </c>
      <c r="I383" s="46">
        <f t="shared" si="12"/>
      </c>
    </row>
    <row r="384" spans="1:9" ht="12.75">
      <c r="A384" s="43"/>
      <c r="B384" s="44"/>
      <c r="C384" s="44"/>
      <c r="D384" s="45"/>
      <c r="E384" s="47"/>
      <c r="F384" s="45"/>
      <c r="G384" s="44"/>
      <c r="H384" s="71">
        <f t="shared" si="13"/>
      </c>
      <c r="I384" s="46">
        <f t="shared" si="12"/>
      </c>
    </row>
    <row r="385" spans="1:9" ht="12.75">
      <c r="A385" s="43"/>
      <c r="B385" s="44"/>
      <c r="C385" s="44"/>
      <c r="D385" s="45"/>
      <c r="E385" s="47"/>
      <c r="F385" s="45"/>
      <c r="G385" s="44"/>
      <c r="H385" s="71">
        <f t="shared" si="13"/>
      </c>
      <c r="I385" s="46">
        <f>IF((A385-36891&gt;0),(I384+B385)-H385,"")</f>
      </c>
    </row>
    <row r="386" spans="1:9" ht="12.75">
      <c r="A386" s="43"/>
      <c r="B386" s="44"/>
      <c r="C386" s="44"/>
      <c r="D386" s="45"/>
      <c r="E386" s="47"/>
      <c r="F386" s="45"/>
      <c r="G386" s="44"/>
      <c r="H386" s="71">
        <f t="shared" si="13"/>
      </c>
      <c r="I386" s="46">
        <f>IF((A386-36891&gt;0),I385+B386-H386,"")</f>
      </c>
    </row>
    <row r="387" spans="1:9" ht="12.75">
      <c r="A387" s="43"/>
      <c r="B387" s="44"/>
      <c r="C387" s="44"/>
      <c r="D387" s="45"/>
      <c r="E387" s="47"/>
      <c r="F387" s="45"/>
      <c r="G387" s="44"/>
      <c r="H387" s="71">
        <f t="shared" si="13"/>
      </c>
      <c r="I387" s="46">
        <f t="shared" si="12"/>
      </c>
    </row>
    <row r="388" spans="1:9" ht="12.75">
      <c r="A388" s="43"/>
      <c r="B388" s="44"/>
      <c r="C388" s="44"/>
      <c r="D388" s="45"/>
      <c r="E388" s="47"/>
      <c r="F388" s="45"/>
      <c r="G388" s="44"/>
      <c r="H388" s="71">
        <f t="shared" si="13"/>
      </c>
      <c r="I388" s="46">
        <f t="shared" si="12"/>
      </c>
    </row>
    <row r="389" spans="1:9" ht="12.75">
      <c r="A389" s="43"/>
      <c r="B389" s="44"/>
      <c r="C389" s="44"/>
      <c r="D389" s="45"/>
      <c r="E389" s="47"/>
      <c r="F389" s="45"/>
      <c r="G389" s="44"/>
      <c r="H389" s="71">
        <f t="shared" si="13"/>
      </c>
      <c r="I389" s="46">
        <f>IF((A389-36891&gt;0),(I388+B389)-H389,"")</f>
      </c>
    </row>
    <row r="390" spans="1:9" ht="12.75">
      <c r="A390" s="43"/>
      <c r="B390" s="44"/>
      <c r="C390" s="44"/>
      <c r="D390" s="45"/>
      <c r="E390" s="47"/>
      <c r="F390" s="45"/>
      <c r="G390" s="44"/>
      <c r="H390" s="71">
        <f t="shared" si="13"/>
      </c>
      <c r="I390" s="46">
        <f>IF((A390-36891&gt;0),I389+B390-H390,"")</f>
      </c>
    </row>
    <row r="391" spans="1:9" ht="12.75">
      <c r="A391" s="43"/>
      <c r="B391" s="44"/>
      <c r="C391" s="44"/>
      <c r="D391" s="45"/>
      <c r="E391" s="47"/>
      <c r="F391" s="45"/>
      <c r="G391" s="44"/>
      <c r="H391" s="71">
        <f t="shared" si="13"/>
      </c>
      <c r="I391" s="46">
        <f t="shared" si="12"/>
      </c>
    </row>
    <row r="392" spans="1:9" ht="12.75">
      <c r="A392" s="43"/>
      <c r="B392" s="44"/>
      <c r="C392" s="44"/>
      <c r="D392" s="45"/>
      <c r="E392" s="47"/>
      <c r="F392" s="45"/>
      <c r="G392" s="44"/>
      <c r="H392" s="71">
        <f t="shared" si="13"/>
      </c>
      <c r="I392" s="46">
        <f t="shared" si="12"/>
      </c>
    </row>
    <row r="393" spans="1:9" ht="12.75">
      <c r="A393" s="43"/>
      <c r="B393" s="44"/>
      <c r="C393" s="44"/>
      <c r="D393" s="45"/>
      <c r="E393" s="47"/>
      <c r="F393" s="45"/>
      <c r="G393" s="44"/>
      <c r="H393" s="71">
        <f t="shared" si="13"/>
      </c>
      <c r="I393" s="46">
        <f>IF((A393-36891&gt;0),(I392+B393)-H393,"")</f>
      </c>
    </row>
    <row r="394" spans="1:9" ht="12.75">
      <c r="A394" s="43"/>
      <c r="B394" s="44"/>
      <c r="C394" s="44"/>
      <c r="D394" s="45"/>
      <c r="E394" s="47"/>
      <c r="F394" s="45"/>
      <c r="G394" s="44"/>
      <c r="H394" s="71">
        <f t="shared" si="13"/>
      </c>
      <c r="I394" s="46">
        <f>IF((A394-36891&gt;0),I393+B394-H394,"")</f>
      </c>
    </row>
    <row r="395" spans="1:9" ht="12.75">
      <c r="A395" s="43"/>
      <c r="B395" s="44"/>
      <c r="C395" s="44"/>
      <c r="D395" s="45"/>
      <c r="E395" s="47"/>
      <c r="F395" s="45"/>
      <c r="G395" s="44"/>
      <c r="H395" s="71">
        <f t="shared" si="13"/>
      </c>
      <c r="I395" s="46">
        <f t="shared" si="12"/>
      </c>
    </row>
    <row r="396" spans="1:9" ht="12.75">
      <c r="A396" s="43"/>
      <c r="B396" s="44"/>
      <c r="C396" s="44"/>
      <c r="D396" s="45"/>
      <c r="E396" s="47"/>
      <c r="F396" s="45"/>
      <c r="G396" s="44"/>
      <c r="H396" s="71">
        <f t="shared" si="13"/>
      </c>
      <c r="I396" s="46">
        <f t="shared" si="12"/>
      </c>
    </row>
    <row r="397" spans="1:9" ht="12.75">
      <c r="A397" s="43"/>
      <c r="B397" s="44"/>
      <c r="C397" s="44"/>
      <c r="D397" s="45"/>
      <c r="E397" s="47"/>
      <c r="F397" s="45"/>
      <c r="G397" s="44"/>
      <c r="H397" s="71">
        <f t="shared" si="13"/>
      </c>
      <c r="I397" s="46">
        <f>IF((A397-36891&gt;0),(I396+B397)-H397,"")</f>
      </c>
    </row>
    <row r="398" spans="1:9" ht="12.75">
      <c r="A398" s="43"/>
      <c r="B398" s="44"/>
      <c r="C398" s="44"/>
      <c r="D398" s="45"/>
      <c r="E398" s="47"/>
      <c r="F398" s="45"/>
      <c r="G398" s="44"/>
      <c r="H398" s="71">
        <f t="shared" si="13"/>
      </c>
      <c r="I398" s="46">
        <f>IF((A398-36891&gt;0),I397+B398-H398,"")</f>
      </c>
    </row>
    <row r="399" spans="1:9" ht="12.75">
      <c r="A399" s="43"/>
      <c r="B399" s="44"/>
      <c r="C399" s="44"/>
      <c r="D399" s="45"/>
      <c r="E399" s="47"/>
      <c r="F399" s="45"/>
      <c r="G399" s="44"/>
      <c r="H399" s="71">
        <f t="shared" si="13"/>
      </c>
      <c r="I399" s="46">
        <f t="shared" si="12"/>
      </c>
    </row>
    <row r="400" spans="1:9" ht="12.75">
      <c r="A400" s="43"/>
      <c r="B400" s="44"/>
      <c r="C400" s="44"/>
      <c r="D400" s="45"/>
      <c r="E400" s="47"/>
      <c r="F400" s="45"/>
      <c r="G400" s="44"/>
      <c r="H400" s="71">
        <f t="shared" si="13"/>
      </c>
      <c r="I400" s="46">
        <f t="shared" si="12"/>
      </c>
    </row>
    <row r="401" spans="1:9" ht="12.75">
      <c r="A401" s="43"/>
      <c r="B401" s="44"/>
      <c r="C401" s="44"/>
      <c r="D401" s="45"/>
      <c r="E401" s="47"/>
      <c r="F401" s="45"/>
      <c r="G401" s="44"/>
      <c r="H401" s="71">
        <f t="shared" si="13"/>
      </c>
      <c r="I401" s="46">
        <f>IF((A401-36891&gt;0),(I400+B401)-H401,"")</f>
      </c>
    </row>
    <row r="402" spans="1:9" ht="12.75">
      <c r="A402" s="43"/>
      <c r="B402" s="44"/>
      <c r="C402" s="44"/>
      <c r="D402" s="45"/>
      <c r="E402" s="47"/>
      <c r="F402" s="45"/>
      <c r="G402" s="44"/>
      <c r="H402" s="71">
        <f t="shared" si="13"/>
      </c>
      <c r="I402" s="46">
        <f>IF((A402-36891&gt;0),I401+B402-H402,"")</f>
      </c>
    </row>
    <row r="403" spans="1:9" ht="12.75">
      <c r="A403" s="43"/>
      <c r="B403" s="44"/>
      <c r="C403" s="44"/>
      <c r="D403" s="45"/>
      <c r="E403" s="47"/>
      <c r="F403" s="45"/>
      <c r="G403" s="44"/>
      <c r="H403" s="71">
        <f t="shared" si="13"/>
      </c>
      <c r="I403" s="46">
        <f t="shared" si="12"/>
      </c>
    </row>
    <row r="404" spans="1:9" ht="12.75">
      <c r="A404" s="43"/>
      <c r="B404" s="44"/>
      <c r="C404" s="44"/>
      <c r="D404" s="45"/>
      <c r="E404" s="47"/>
      <c r="F404" s="45"/>
      <c r="G404" s="44"/>
      <c r="H404" s="71">
        <f t="shared" si="13"/>
      </c>
      <c r="I404" s="46">
        <f t="shared" si="12"/>
      </c>
    </row>
    <row r="405" spans="1:9" ht="12.75">
      <c r="A405" s="43"/>
      <c r="B405" s="44"/>
      <c r="C405" s="44"/>
      <c r="D405" s="45"/>
      <c r="E405" s="47"/>
      <c r="F405" s="45"/>
      <c r="G405" s="44"/>
      <c r="H405" s="71">
        <f t="shared" si="13"/>
      </c>
      <c r="I405" s="46">
        <f>IF((A405-36891&gt;0),(I404+B405)-H405,"")</f>
      </c>
    </row>
    <row r="406" spans="1:9" ht="12.75">
      <c r="A406" s="43"/>
      <c r="B406" s="44"/>
      <c r="C406" s="44"/>
      <c r="D406" s="45"/>
      <c r="E406" s="47"/>
      <c r="F406" s="45"/>
      <c r="G406" s="44"/>
      <c r="H406" s="71">
        <f t="shared" si="13"/>
      </c>
      <c r="I406" s="46">
        <f>IF((A406-36891&gt;0),I405+B406-H406,"")</f>
      </c>
    </row>
    <row r="407" spans="1:9" ht="12.75">
      <c r="A407" s="43"/>
      <c r="B407" s="44"/>
      <c r="C407" s="44"/>
      <c r="D407" s="45"/>
      <c r="E407" s="47"/>
      <c r="F407" s="45"/>
      <c r="G407" s="44"/>
      <c r="H407" s="71">
        <f t="shared" si="13"/>
      </c>
      <c r="I407" s="46">
        <f t="shared" si="12"/>
      </c>
    </row>
    <row r="408" spans="1:9" ht="12.75">
      <c r="A408" s="43"/>
      <c r="B408" s="44"/>
      <c r="C408" s="44"/>
      <c r="D408" s="45"/>
      <c r="E408" s="47"/>
      <c r="F408" s="45"/>
      <c r="G408" s="44"/>
      <c r="H408" s="71">
        <f t="shared" si="13"/>
      </c>
      <c r="I408" s="46">
        <f aca="true" t="shared" si="14" ref="I408:I471">IF((A408-36891&gt;0),I407+B408-H408,"")</f>
      </c>
    </row>
    <row r="409" spans="1:9" ht="12.75">
      <c r="A409" s="43"/>
      <c r="B409" s="44"/>
      <c r="C409" s="44"/>
      <c r="D409" s="45"/>
      <c r="E409" s="47"/>
      <c r="F409" s="45"/>
      <c r="G409" s="44"/>
      <c r="H409" s="71">
        <f t="shared" si="13"/>
      </c>
      <c r="I409" s="46">
        <f>IF((A409-36891&gt;0),(I408+B409)-H409,"")</f>
      </c>
    </row>
    <row r="410" spans="1:9" ht="12.75">
      <c r="A410" s="43"/>
      <c r="B410" s="44"/>
      <c r="C410" s="44"/>
      <c r="D410" s="45"/>
      <c r="E410" s="47"/>
      <c r="F410" s="45"/>
      <c r="G410" s="44"/>
      <c r="H410" s="71">
        <f t="shared" si="13"/>
      </c>
      <c r="I410" s="46">
        <f>IF((A410-36891&gt;0),I409+B410-H410,"")</f>
      </c>
    </row>
    <row r="411" spans="1:9" ht="12.75">
      <c r="A411" s="43"/>
      <c r="B411" s="44"/>
      <c r="C411" s="44"/>
      <c r="D411" s="45"/>
      <c r="E411" s="47"/>
      <c r="F411" s="45"/>
      <c r="G411" s="44"/>
      <c r="H411" s="71">
        <f t="shared" si="13"/>
      </c>
      <c r="I411" s="46">
        <f t="shared" si="14"/>
      </c>
    </row>
    <row r="412" spans="1:9" ht="12.75">
      <c r="A412" s="43"/>
      <c r="B412" s="44"/>
      <c r="C412" s="44"/>
      <c r="D412" s="45"/>
      <c r="E412" s="47"/>
      <c r="F412" s="45"/>
      <c r="G412" s="44"/>
      <c r="H412" s="71">
        <f aca="true" t="shared" si="15" ref="H412:H475">IF((A412-36891&gt;0),IF(C412&gt;0,C412-G412,0),"")</f>
      </c>
      <c r="I412" s="46">
        <f t="shared" si="14"/>
      </c>
    </row>
    <row r="413" spans="1:9" ht="12.75">
      <c r="A413" s="43"/>
      <c r="B413" s="44"/>
      <c r="C413" s="44"/>
      <c r="D413" s="45"/>
      <c r="E413" s="47"/>
      <c r="F413" s="45"/>
      <c r="G413" s="44"/>
      <c r="H413" s="71">
        <f t="shared" si="15"/>
      </c>
      <c r="I413" s="46">
        <f>IF((A413-36891&gt;0),(I412+B413)-H413,"")</f>
      </c>
    </row>
    <row r="414" spans="1:9" ht="12.75">
      <c r="A414" s="43"/>
      <c r="B414" s="44"/>
      <c r="C414" s="44"/>
      <c r="D414" s="45"/>
      <c r="E414" s="47"/>
      <c r="F414" s="45"/>
      <c r="G414" s="44"/>
      <c r="H414" s="71">
        <f t="shared" si="15"/>
      </c>
      <c r="I414" s="46">
        <f>IF((A414-36891&gt;0),I413+B414-H414,"")</f>
      </c>
    </row>
    <row r="415" spans="1:9" ht="12.75">
      <c r="A415" s="43"/>
      <c r="B415" s="44"/>
      <c r="C415" s="44"/>
      <c r="D415" s="45"/>
      <c r="E415" s="47"/>
      <c r="F415" s="45"/>
      <c r="G415" s="44"/>
      <c r="H415" s="71">
        <f t="shared" si="15"/>
      </c>
      <c r="I415" s="46">
        <f t="shared" si="14"/>
      </c>
    </row>
    <row r="416" spans="1:9" ht="12.75">
      <c r="A416" s="43"/>
      <c r="B416" s="44"/>
      <c r="C416" s="44"/>
      <c r="D416" s="45"/>
      <c r="E416" s="47"/>
      <c r="F416" s="45"/>
      <c r="G416" s="44"/>
      <c r="H416" s="71">
        <f t="shared" si="15"/>
      </c>
      <c r="I416" s="46">
        <f t="shared" si="14"/>
      </c>
    </row>
    <row r="417" spans="1:9" ht="12.75">
      <c r="A417" s="43"/>
      <c r="B417" s="44"/>
      <c r="C417" s="44"/>
      <c r="D417" s="45"/>
      <c r="E417" s="47"/>
      <c r="F417" s="45"/>
      <c r="G417" s="44"/>
      <c r="H417" s="71">
        <f t="shared" si="15"/>
      </c>
      <c r="I417" s="46">
        <f>IF((A417-36891&gt;0),(I416+B417)-H417,"")</f>
      </c>
    </row>
    <row r="418" spans="1:9" ht="12.75">
      <c r="A418" s="43"/>
      <c r="B418" s="44"/>
      <c r="C418" s="44"/>
      <c r="D418" s="45"/>
      <c r="E418" s="47"/>
      <c r="F418" s="45"/>
      <c r="G418" s="44"/>
      <c r="H418" s="71">
        <f t="shared" si="15"/>
      </c>
      <c r="I418" s="46">
        <f>IF((A418-36891&gt;0),I417+B418-H418,"")</f>
      </c>
    </row>
    <row r="419" spans="1:9" ht="12.75">
      <c r="A419" s="43"/>
      <c r="B419" s="44"/>
      <c r="C419" s="44"/>
      <c r="D419" s="45"/>
      <c r="E419" s="47"/>
      <c r="F419" s="45"/>
      <c r="G419" s="44"/>
      <c r="H419" s="71">
        <f t="shared" si="15"/>
      </c>
      <c r="I419" s="46">
        <f t="shared" si="14"/>
      </c>
    </row>
    <row r="420" spans="1:9" ht="12.75">
      <c r="A420" s="43"/>
      <c r="B420" s="44"/>
      <c r="C420" s="44"/>
      <c r="D420" s="45"/>
      <c r="E420" s="47"/>
      <c r="F420" s="45"/>
      <c r="G420" s="44"/>
      <c r="H420" s="71">
        <f t="shared" si="15"/>
      </c>
      <c r="I420" s="46">
        <f t="shared" si="14"/>
      </c>
    </row>
    <row r="421" spans="1:9" ht="12.75">
      <c r="A421" s="43"/>
      <c r="B421" s="44"/>
      <c r="C421" s="44"/>
      <c r="D421" s="45"/>
      <c r="E421" s="47"/>
      <c r="F421" s="45"/>
      <c r="G421" s="44"/>
      <c r="H421" s="71">
        <f t="shared" si="15"/>
      </c>
      <c r="I421" s="46">
        <f>IF((A421-36891&gt;0),(I420+B421)-H421,"")</f>
      </c>
    </row>
    <row r="422" spans="1:9" ht="12.75">
      <c r="A422" s="43"/>
      <c r="B422" s="44"/>
      <c r="C422" s="44"/>
      <c r="D422" s="45"/>
      <c r="E422" s="47"/>
      <c r="F422" s="45"/>
      <c r="G422" s="44"/>
      <c r="H422" s="71">
        <f t="shared" si="15"/>
      </c>
      <c r="I422" s="46">
        <f>IF((A422-36891&gt;0),I421+B422-H422,"")</f>
      </c>
    </row>
    <row r="423" spans="1:9" ht="12.75">
      <c r="A423" s="43"/>
      <c r="B423" s="44"/>
      <c r="C423" s="44"/>
      <c r="D423" s="45"/>
      <c r="E423" s="47"/>
      <c r="F423" s="45"/>
      <c r="G423" s="44"/>
      <c r="H423" s="71">
        <f t="shared" si="15"/>
      </c>
      <c r="I423" s="46">
        <f t="shared" si="14"/>
      </c>
    </row>
    <row r="424" spans="1:9" ht="12.75">
      <c r="A424" s="43"/>
      <c r="B424" s="44"/>
      <c r="C424" s="44"/>
      <c r="D424" s="45"/>
      <c r="E424" s="47"/>
      <c r="F424" s="45"/>
      <c r="G424" s="44"/>
      <c r="H424" s="71">
        <f t="shared" si="15"/>
      </c>
      <c r="I424" s="46">
        <f t="shared" si="14"/>
      </c>
    </row>
    <row r="425" spans="1:9" ht="12.75">
      <c r="A425" s="43"/>
      <c r="B425" s="44"/>
      <c r="C425" s="44"/>
      <c r="D425" s="45"/>
      <c r="E425" s="47"/>
      <c r="F425" s="45"/>
      <c r="G425" s="44"/>
      <c r="H425" s="71">
        <f t="shared" si="15"/>
      </c>
      <c r="I425" s="46">
        <f>IF((A425-36891&gt;0),(I424+B425)-H425,"")</f>
      </c>
    </row>
    <row r="426" spans="1:9" ht="12.75">
      <c r="A426" s="43"/>
      <c r="B426" s="44"/>
      <c r="C426" s="44"/>
      <c r="D426" s="45"/>
      <c r="E426" s="47"/>
      <c r="F426" s="45"/>
      <c r="G426" s="44"/>
      <c r="H426" s="71">
        <f t="shared" si="15"/>
      </c>
      <c r="I426" s="46">
        <f>IF((A426-36891&gt;0),I425+B426-H426,"")</f>
      </c>
    </row>
    <row r="427" spans="1:9" ht="12.75">
      <c r="A427" s="43"/>
      <c r="B427" s="44"/>
      <c r="C427" s="44"/>
      <c r="D427" s="45"/>
      <c r="E427" s="47"/>
      <c r="F427" s="45"/>
      <c r="G427" s="44"/>
      <c r="H427" s="71">
        <f t="shared" si="15"/>
      </c>
      <c r="I427" s="46">
        <f t="shared" si="14"/>
      </c>
    </row>
    <row r="428" spans="1:9" ht="12.75">
      <c r="A428" s="43"/>
      <c r="B428" s="44"/>
      <c r="C428" s="44"/>
      <c r="D428" s="45"/>
      <c r="E428" s="47"/>
      <c r="F428" s="45"/>
      <c r="G428" s="44"/>
      <c r="H428" s="71">
        <f t="shared" si="15"/>
      </c>
      <c r="I428" s="46">
        <f t="shared" si="14"/>
      </c>
    </row>
    <row r="429" spans="1:9" ht="12.75">
      <c r="A429" s="43"/>
      <c r="B429" s="44"/>
      <c r="C429" s="44"/>
      <c r="D429" s="45"/>
      <c r="E429" s="47"/>
      <c r="F429" s="45"/>
      <c r="G429" s="44"/>
      <c r="H429" s="71">
        <f t="shared" si="15"/>
      </c>
      <c r="I429" s="46">
        <f>IF((A429-36891&gt;0),(I428+B429)-H429,"")</f>
      </c>
    </row>
    <row r="430" spans="1:9" ht="12.75">
      <c r="A430" s="43"/>
      <c r="B430" s="44"/>
      <c r="C430" s="44"/>
      <c r="D430" s="45"/>
      <c r="E430" s="47"/>
      <c r="F430" s="45"/>
      <c r="G430" s="44"/>
      <c r="H430" s="71">
        <f t="shared" si="15"/>
      </c>
      <c r="I430" s="46">
        <f>IF((A430-36891&gt;0),I429+B430-H430,"")</f>
      </c>
    </row>
    <row r="431" spans="1:9" ht="12.75">
      <c r="A431" s="43"/>
      <c r="B431" s="44"/>
      <c r="C431" s="44"/>
      <c r="D431" s="45"/>
      <c r="E431" s="47"/>
      <c r="F431" s="45"/>
      <c r="G431" s="44"/>
      <c r="H431" s="71">
        <f t="shared" si="15"/>
      </c>
      <c r="I431" s="46">
        <f t="shared" si="14"/>
      </c>
    </row>
    <row r="432" spans="1:9" ht="12.75">
      <c r="A432" s="43"/>
      <c r="B432" s="44"/>
      <c r="C432" s="44"/>
      <c r="D432" s="45"/>
      <c r="E432" s="47"/>
      <c r="F432" s="45"/>
      <c r="G432" s="44"/>
      <c r="H432" s="71">
        <f t="shared" si="15"/>
      </c>
      <c r="I432" s="46">
        <f t="shared" si="14"/>
      </c>
    </row>
    <row r="433" spans="1:9" ht="12.75">
      <c r="A433" s="43"/>
      <c r="B433" s="44"/>
      <c r="C433" s="44"/>
      <c r="D433" s="45"/>
      <c r="E433" s="47"/>
      <c r="F433" s="45"/>
      <c r="G433" s="44"/>
      <c r="H433" s="71">
        <f t="shared" si="15"/>
      </c>
      <c r="I433" s="46">
        <f>IF((A433-36891&gt;0),(I432+B433)-H433,"")</f>
      </c>
    </row>
    <row r="434" spans="1:9" ht="12.75">
      <c r="A434" s="43"/>
      <c r="B434" s="44"/>
      <c r="C434" s="44"/>
      <c r="D434" s="45"/>
      <c r="E434" s="47"/>
      <c r="F434" s="45"/>
      <c r="G434" s="44"/>
      <c r="H434" s="71">
        <f t="shared" si="15"/>
      </c>
      <c r="I434" s="46">
        <f>IF((A434-36891&gt;0),I433+B434-H434,"")</f>
      </c>
    </row>
    <row r="435" spans="1:9" ht="12.75">
      <c r="A435" s="43"/>
      <c r="B435" s="44"/>
      <c r="C435" s="44"/>
      <c r="D435" s="45"/>
      <c r="E435" s="47"/>
      <c r="F435" s="45"/>
      <c r="G435" s="44"/>
      <c r="H435" s="71">
        <f t="shared" si="15"/>
      </c>
      <c r="I435" s="46">
        <f t="shared" si="14"/>
      </c>
    </row>
    <row r="436" spans="1:9" ht="12.75">
      <c r="A436" s="43"/>
      <c r="B436" s="44"/>
      <c r="C436" s="44"/>
      <c r="D436" s="45"/>
      <c r="E436" s="47"/>
      <c r="F436" s="45"/>
      <c r="G436" s="44"/>
      <c r="H436" s="71">
        <f t="shared" si="15"/>
      </c>
      <c r="I436" s="46">
        <f t="shared" si="14"/>
      </c>
    </row>
    <row r="437" spans="1:9" ht="12.75">
      <c r="A437" s="43"/>
      <c r="B437" s="44"/>
      <c r="C437" s="44"/>
      <c r="D437" s="45"/>
      <c r="E437" s="47"/>
      <c r="F437" s="45"/>
      <c r="G437" s="44"/>
      <c r="H437" s="71">
        <f t="shared" si="15"/>
      </c>
      <c r="I437" s="46">
        <f>IF((A437-36891&gt;0),(I436+B437)-H437,"")</f>
      </c>
    </row>
    <row r="438" spans="1:9" ht="12.75">
      <c r="A438" s="43"/>
      <c r="B438" s="44"/>
      <c r="C438" s="44"/>
      <c r="D438" s="45"/>
      <c r="E438" s="47"/>
      <c r="F438" s="45"/>
      <c r="G438" s="44"/>
      <c r="H438" s="71">
        <f t="shared" si="15"/>
      </c>
      <c r="I438" s="46">
        <f>IF((A438-36891&gt;0),I437+B438-H438,"")</f>
      </c>
    </row>
    <row r="439" spans="1:9" ht="12.75">
      <c r="A439" s="43"/>
      <c r="B439" s="44"/>
      <c r="C439" s="44"/>
      <c r="D439" s="45"/>
      <c r="E439" s="47"/>
      <c r="F439" s="45"/>
      <c r="G439" s="44"/>
      <c r="H439" s="71">
        <f t="shared" si="15"/>
      </c>
      <c r="I439" s="46">
        <f t="shared" si="14"/>
      </c>
    </row>
    <row r="440" spans="1:9" ht="12.75">
      <c r="A440" s="43"/>
      <c r="B440" s="44"/>
      <c r="C440" s="44"/>
      <c r="D440" s="45"/>
      <c r="E440" s="47"/>
      <c r="F440" s="45"/>
      <c r="G440" s="44"/>
      <c r="H440" s="71">
        <f t="shared" si="15"/>
      </c>
      <c r="I440" s="46">
        <f t="shared" si="14"/>
      </c>
    </row>
    <row r="441" spans="1:9" ht="12.75">
      <c r="A441" s="43"/>
      <c r="B441" s="44"/>
      <c r="C441" s="44"/>
      <c r="D441" s="45"/>
      <c r="E441" s="47"/>
      <c r="F441" s="45"/>
      <c r="G441" s="44"/>
      <c r="H441" s="71">
        <f t="shared" si="15"/>
      </c>
      <c r="I441" s="46">
        <f>IF((A441-36891&gt;0),(I440+B441)-H441,"")</f>
      </c>
    </row>
    <row r="442" spans="1:9" ht="12.75">
      <c r="A442" s="43"/>
      <c r="B442" s="44"/>
      <c r="C442" s="44"/>
      <c r="D442" s="45"/>
      <c r="E442" s="47"/>
      <c r="F442" s="45"/>
      <c r="G442" s="44"/>
      <c r="H442" s="71">
        <f t="shared" si="15"/>
      </c>
      <c r="I442" s="46">
        <f>IF((A442-36891&gt;0),I441+B442-H442,"")</f>
      </c>
    </row>
    <row r="443" spans="1:9" ht="12.75">
      <c r="A443" s="43"/>
      <c r="B443" s="44"/>
      <c r="C443" s="44"/>
      <c r="D443" s="45"/>
      <c r="E443" s="47"/>
      <c r="F443" s="45"/>
      <c r="G443" s="44"/>
      <c r="H443" s="71">
        <f t="shared" si="15"/>
      </c>
      <c r="I443" s="46">
        <f t="shared" si="14"/>
      </c>
    </row>
    <row r="444" spans="1:9" ht="12.75">
      <c r="A444" s="43"/>
      <c r="B444" s="44"/>
      <c r="C444" s="44"/>
      <c r="D444" s="45"/>
      <c r="E444" s="47"/>
      <c r="F444" s="45"/>
      <c r="G444" s="44"/>
      <c r="H444" s="71">
        <f t="shared" si="15"/>
      </c>
      <c r="I444" s="46">
        <f t="shared" si="14"/>
      </c>
    </row>
    <row r="445" spans="1:9" ht="12.75">
      <c r="A445" s="43"/>
      <c r="B445" s="44"/>
      <c r="C445" s="44"/>
      <c r="D445" s="45"/>
      <c r="E445" s="47"/>
      <c r="F445" s="45"/>
      <c r="G445" s="44"/>
      <c r="H445" s="71">
        <f t="shared" si="15"/>
      </c>
      <c r="I445" s="46">
        <f>IF((A445-36891&gt;0),(I444+B445)-H445,"")</f>
      </c>
    </row>
    <row r="446" spans="1:9" ht="12.75">
      <c r="A446" s="43"/>
      <c r="B446" s="44"/>
      <c r="C446" s="44"/>
      <c r="D446" s="45"/>
      <c r="E446" s="47"/>
      <c r="F446" s="45"/>
      <c r="G446" s="44"/>
      <c r="H446" s="71">
        <f t="shared" si="15"/>
      </c>
      <c r="I446" s="46">
        <f>IF((A446-36891&gt;0),I445+B446-H446,"")</f>
      </c>
    </row>
    <row r="447" spans="1:9" ht="12.75">
      <c r="A447" s="43"/>
      <c r="B447" s="44"/>
      <c r="C447" s="44"/>
      <c r="D447" s="45"/>
      <c r="E447" s="47"/>
      <c r="F447" s="45"/>
      <c r="G447" s="44"/>
      <c r="H447" s="71">
        <f t="shared" si="15"/>
      </c>
      <c r="I447" s="46">
        <f t="shared" si="14"/>
      </c>
    </row>
    <row r="448" spans="1:9" ht="12.75">
      <c r="A448" s="43"/>
      <c r="B448" s="44"/>
      <c r="C448" s="44"/>
      <c r="D448" s="45"/>
      <c r="E448" s="47"/>
      <c r="F448" s="45"/>
      <c r="G448" s="44"/>
      <c r="H448" s="71">
        <f t="shared" si="15"/>
      </c>
      <c r="I448" s="46">
        <f t="shared" si="14"/>
      </c>
    </row>
    <row r="449" spans="1:9" ht="12.75">
      <c r="A449" s="43"/>
      <c r="B449" s="44"/>
      <c r="C449" s="44"/>
      <c r="D449" s="45"/>
      <c r="E449" s="47"/>
      <c r="F449" s="45"/>
      <c r="G449" s="44"/>
      <c r="H449" s="71">
        <f t="shared" si="15"/>
      </c>
      <c r="I449" s="46">
        <f>IF((A449-36891&gt;0),(I448+B449)-H449,"")</f>
      </c>
    </row>
    <row r="450" spans="1:9" ht="12.75">
      <c r="A450" s="43"/>
      <c r="B450" s="44"/>
      <c r="C450" s="44"/>
      <c r="D450" s="45"/>
      <c r="E450" s="47"/>
      <c r="F450" s="45"/>
      <c r="G450" s="44"/>
      <c r="H450" s="71">
        <f t="shared" si="15"/>
      </c>
      <c r="I450" s="46">
        <f>IF((A450-36891&gt;0),I449+B450-H450,"")</f>
      </c>
    </row>
    <row r="451" spans="1:9" ht="12.75">
      <c r="A451" s="43"/>
      <c r="B451" s="44"/>
      <c r="C451" s="44"/>
      <c r="D451" s="45"/>
      <c r="E451" s="47"/>
      <c r="F451" s="45"/>
      <c r="G451" s="44"/>
      <c r="H451" s="71">
        <f t="shared" si="15"/>
      </c>
      <c r="I451" s="46">
        <f t="shared" si="14"/>
      </c>
    </row>
    <row r="452" spans="1:9" ht="12.75">
      <c r="A452" s="43"/>
      <c r="B452" s="44"/>
      <c r="C452" s="44"/>
      <c r="D452" s="45"/>
      <c r="E452" s="47"/>
      <c r="F452" s="45"/>
      <c r="G452" s="44"/>
      <c r="H452" s="71">
        <f t="shared" si="15"/>
      </c>
      <c r="I452" s="46">
        <f t="shared" si="14"/>
      </c>
    </row>
    <row r="453" spans="1:9" ht="12.75">
      <c r="A453" s="43"/>
      <c r="B453" s="44"/>
      <c r="C453" s="44"/>
      <c r="D453" s="45"/>
      <c r="E453" s="47"/>
      <c r="F453" s="45"/>
      <c r="G453" s="44"/>
      <c r="H453" s="71">
        <f t="shared" si="15"/>
      </c>
      <c r="I453" s="46">
        <f>IF((A453-36891&gt;0),(I452+B453)-H453,"")</f>
      </c>
    </row>
    <row r="454" spans="1:9" ht="12.75">
      <c r="A454" s="43"/>
      <c r="B454" s="44"/>
      <c r="C454" s="44"/>
      <c r="D454" s="45"/>
      <c r="E454" s="47"/>
      <c r="F454" s="45"/>
      <c r="G454" s="44"/>
      <c r="H454" s="71">
        <f t="shared" si="15"/>
      </c>
      <c r="I454" s="46">
        <f>IF((A454-36891&gt;0),I453+B454-H454,"")</f>
      </c>
    </row>
    <row r="455" spans="1:9" ht="12.75">
      <c r="A455" s="43"/>
      <c r="B455" s="44"/>
      <c r="C455" s="44"/>
      <c r="D455" s="45"/>
      <c r="E455" s="47"/>
      <c r="F455" s="45"/>
      <c r="G455" s="44"/>
      <c r="H455" s="71">
        <f t="shared" si="15"/>
      </c>
      <c r="I455" s="46">
        <f t="shared" si="14"/>
      </c>
    </row>
    <row r="456" spans="1:9" ht="12.75">
      <c r="A456" s="43"/>
      <c r="B456" s="44"/>
      <c r="C456" s="44"/>
      <c r="D456" s="45"/>
      <c r="E456" s="47"/>
      <c r="F456" s="45"/>
      <c r="G456" s="44"/>
      <c r="H456" s="71">
        <f t="shared" si="15"/>
      </c>
      <c r="I456" s="46">
        <f t="shared" si="14"/>
      </c>
    </row>
    <row r="457" spans="1:9" ht="12.75">
      <c r="A457" s="43"/>
      <c r="B457" s="44"/>
      <c r="C457" s="44"/>
      <c r="D457" s="45"/>
      <c r="E457" s="47"/>
      <c r="F457" s="45"/>
      <c r="G457" s="44"/>
      <c r="H457" s="71">
        <f t="shared" si="15"/>
      </c>
      <c r="I457" s="46">
        <f>IF((A457-36891&gt;0),(I456+B457)-H457,"")</f>
      </c>
    </row>
    <row r="458" spans="1:9" ht="12.75">
      <c r="A458" s="43"/>
      <c r="B458" s="44"/>
      <c r="C458" s="44"/>
      <c r="D458" s="45"/>
      <c r="E458" s="47"/>
      <c r="F458" s="45"/>
      <c r="G458" s="44"/>
      <c r="H458" s="71">
        <f t="shared" si="15"/>
      </c>
      <c r="I458" s="46">
        <f>IF((A458-36891&gt;0),I457+B458-H458,"")</f>
      </c>
    </row>
    <row r="459" spans="1:9" ht="12.75">
      <c r="A459" s="43"/>
      <c r="B459" s="44"/>
      <c r="C459" s="44"/>
      <c r="D459" s="45"/>
      <c r="E459" s="47"/>
      <c r="F459" s="45"/>
      <c r="G459" s="44"/>
      <c r="H459" s="71">
        <f t="shared" si="15"/>
      </c>
      <c r="I459" s="46">
        <f t="shared" si="14"/>
      </c>
    </row>
    <row r="460" spans="1:9" ht="12.75">
      <c r="A460" s="43"/>
      <c r="B460" s="44"/>
      <c r="C460" s="44"/>
      <c r="D460" s="45"/>
      <c r="E460" s="47"/>
      <c r="F460" s="45"/>
      <c r="G460" s="44"/>
      <c r="H460" s="71">
        <f t="shared" si="15"/>
      </c>
      <c r="I460" s="46">
        <f t="shared" si="14"/>
      </c>
    </row>
    <row r="461" spans="1:9" ht="12.75">
      <c r="A461" s="43"/>
      <c r="B461" s="44"/>
      <c r="C461" s="44"/>
      <c r="D461" s="45"/>
      <c r="E461" s="47"/>
      <c r="F461" s="45"/>
      <c r="G461" s="44"/>
      <c r="H461" s="71">
        <f t="shared" si="15"/>
      </c>
      <c r="I461" s="46">
        <f>IF((A461-36891&gt;0),(I460+B461)-H461,"")</f>
      </c>
    </row>
    <row r="462" spans="1:9" ht="12.75">
      <c r="A462" s="43"/>
      <c r="B462" s="44"/>
      <c r="C462" s="44"/>
      <c r="D462" s="45"/>
      <c r="E462" s="47"/>
      <c r="F462" s="45"/>
      <c r="G462" s="44"/>
      <c r="H462" s="71">
        <f t="shared" si="15"/>
      </c>
      <c r="I462" s="46">
        <f>IF((A462-36891&gt;0),I461+B462-H462,"")</f>
      </c>
    </row>
    <row r="463" spans="1:9" ht="12.75">
      <c r="A463" s="43"/>
      <c r="B463" s="44"/>
      <c r="C463" s="44"/>
      <c r="D463" s="45"/>
      <c r="E463" s="47"/>
      <c r="F463" s="45"/>
      <c r="G463" s="44"/>
      <c r="H463" s="71">
        <f t="shared" si="15"/>
      </c>
      <c r="I463" s="46">
        <f t="shared" si="14"/>
      </c>
    </row>
    <row r="464" spans="1:9" ht="12.75">
      <c r="A464" s="43"/>
      <c r="B464" s="44"/>
      <c r="C464" s="44"/>
      <c r="D464" s="45"/>
      <c r="E464" s="47"/>
      <c r="F464" s="45"/>
      <c r="G464" s="44"/>
      <c r="H464" s="71">
        <f t="shared" si="15"/>
      </c>
      <c r="I464" s="46">
        <f t="shared" si="14"/>
      </c>
    </row>
    <row r="465" spans="1:9" ht="12.75">
      <c r="A465" s="43"/>
      <c r="B465" s="44"/>
      <c r="C465" s="44"/>
      <c r="D465" s="45"/>
      <c r="E465" s="47"/>
      <c r="F465" s="45"/>
      <c r="G465" s="44"/>
      <c r="H465" s="71">
        <f t="shared" si="15"/>
      </c>
      <c r="I465" s="46">
        <f>IF((A465-36891&gt;0),(I464+B465)-H465,"")</f>
      </c>
    </row>
    <row r="466" spans="1:9" ht="12.75">
      <c r="A466" s="43"/>
      <c r="B466" s="44"/>
      <c r="C466" s="44"/>
      <c r="D466" s="45"/>
      <c r="E466" s="47"/>
      <c r="F466" s="45"/>
      <c r="G466" s="44"/>
      <c r="H466" s="71">
        <f t="shared" si="15"/>
      </c>
      <c r="I466" s="46">
        <f>IF((A466-36891&gt;0),I465+B466-H466,"")</f>
      </c>
    </row>
    <row r="467" spans="1:9" ht="12.75">
      <c r="A467" s="43"/>
      <c r="B467" s="44"/>
      <c r="C467" s="44"/>
      <c r="D467" s="45"/>
      <c r="E467" s="47"/>
      <c r="F467" s="45"/>
      <c r="G467" s="44"/>
      <c r="H467" s="71">
        <f t="shared" si="15"/>
      </c>
      <c r="I467" s="46">
        <f t="shared" si="14"/>
      </c>
    </row>
    <row r="468" spans="1:9" ht="12.75">
      <c r="A468" s="43"/>
      <c r="B468" s="44"/>
      <c r="C468" s="44"/>
      <c r="D468" s="45"/>
      <c r="E468" s="47"/>
      <c r="F468" s="45"/>
      <c r="G468" s="44"/>
      <c r="H468" s="71">
        <f t="shared" si="15"/>
      </c>
      <c r="I468" s="46">
        <f t="shared" si="14"/>
      </c>
    </row>
    <row r="469" spans="1:9" ht="12.75">
      <c r="A469" s="43"/>
      <c r="B469" s="44"/>
      <c r="C469" s="44"/>
      <c r="D469" s="45"/>
      <c r="E469" s="47"/>
      <c r="F469" s="45"/>
      <c r="G469" s="44"/>
      <c r="H469" s="71">
        <f t="shared" si="15"/>
      </c>
      <c r="I469" s="46">
        <f>IF((A469-36891&gt;0),(I468+B469)-H469,"")</f>
      </c>
    </row>
    <row r="470" spans="1:9" ht="12.75">
      <c r="A470" s="43"/>
      <c r="B470" s="44"/>
      <c r="C470" s="44"/>
      <c r="D470" s="45"/>
      <c r="E470" s="47"/>
      <c r="F470" s="45"/>
      <c r="G470" s="44"/>
      <c r="H470" s="71">
        <f t="shared" si="15"/>
      </c>
      <c r="I470" s="46">
        <f>IF((A470-36891&gt;0),I469+B470-H470,"")</f>
      </c>
    </row>
    <row r="471" spans="1:9" ht="12.75">
      <c r="A471" s="43"/>
      <c r="B471" s="44"/>
      <c r="C471" s="44"/>
      <c r="D471" s="45"/>
      <c r="E471" s="47"/>
      <c r="F471" s="45"/>
      <c r="G471" s="44"/>
      <c r="H471" s="71">
        <f t="shared" si="15"/>
      </c>
      <c r="I471" s="46">
        <f t="shared" si="14"/>
      </c>
    </row>
    <row r="472" spans="1:9" ht="12.75">
      <c r="A472" s="43"/>
      <c r="B472" s="44"/>
      <c r="C472" s="44"/>
      <c r="D472" s="45"/>
      <c r="E472" s="47"/>
      <c r="F472" s="45"/>
      <c r="G472" s="44"/>
      <c r="H472" s="71">
        <f t="shared" si="15"/>
      </c>
      <c r="I472" s="46">
        <f aca="true" t="shared" si="16" ref="I472:I535">IF((A472-36891&gt;0),I471+B472-H472,"")</f>
      </c>
    </row>
    <row r="473" spans="1:9" ht="12.75">
      <c r="A473" s="43"/>
      <c r="B473" s="44"/>
      <c r="C473" s="44"/>
      <c r="D473" s="45"/>
      <c r="E473" s="47"/>
      <c r="F473" s="45"/>
      <c r="G473" s="44"/>
      <c r="H473" s="71">
        <f t="shared" si="15"/>
      </c>
      <c r="I473" s="46">
        <f>IF((A473-36891&gt;0),(I472+B473)-H473,"")</f>
      </c>
    </row>
    <row r="474" spans="1:9" ht="12.75">
      <c r="A474" s="43"/>
      <c r="B474" s="44"/>
      <c r="C474" s="44"/>
      <c r="D474" s="45"/>
      <c r="E474" s="47"/>
      <c r="F474" s="45"/>
      <c r="G474" s="44"/>
      <c r="H474" s="71">
        <f t="shared" si="15"/>
      </c>
      <c r="I474" s="46">
        <f>IF((A474-36891&gt;0),I473+B474-H474,"")</f>
      </c>
    </row>
    <row r="475" spans="1:9" ht="12.75">
      <c r="A475" s="43"/>
      <c r="B475" s="44"/>
      <c r="C475" s="44"/>
      <c r="D475" s="45"/>
      <c r="E475" s="47"/>
      <c r="F475" s="45"/>
      <c r="G475" s="44"/>
      <c r="H475" s="71">
        <f t="shared" si="15"/>
      </c>
      <c r="I475" s="46">
        <f t="shared" si="16"/>
      </c>
    </row>
    <row r="476" spans="1:9" ht="12.75">
      <c r="A476" s="43"/>
      <c r="B476" s="44"/>
      <c r="C476" s="44"/>
      <c r="D476" s="45"/>
      <c r="E476" s="47"/>
      <c r="F476" s="45"/>
      <c r="G476" s="44"/>
      <c r="H476" s="71">
        <f aca="true" t="shared" si="17" ref="H476:H539">IF((A476-36891&gt;0),IF(C476&gt;0,C476-G476,0),"")</f>
      </c>
      <c r="I476" s="46">
        <f t="shared" si="16"/>
      </c>
    </row>
    <row r="477" spans="1:9" ht="12.75">
      <c r="A477" s="43"/>
      <c r="B477" s="44"/>
      <c r="C477" s="44"/>
      <c r="D477" s="45"/>
      <c r="E477" s="47"/>
      <c r="F477" s="45"/>
      <c r="G477" s="44"/>
      <c r="H477" s="71">
        <f t="shared" si="17"/>
      </c>
      <c r="I477" s="46">
        <f>IF((A477-36891&gt;0),(I476+B477)-H477,"")</f>
      </c>
    </row>
    <row r="478" spans="1:9" ht="12.75">
      <c r="A478" s="43"/>
      <c r="B478" s="44"/>
      <c r="C478" s="44"/>
      <c r="D478" s="45"/>
      <c r="E478" s="47"/>
      <c r="F478" s="45"/>
      <c r="G478" s="44"/>
      <c r="H478" s="71">
        <f t="shared" si="17"/>
      </c>
      <c r="I478" s="46">
        <f>IF((A478-36891&gt;0),I477+B478-H478,"")</f>
      </c>
    </row>
    <row r="479" spans="1:9" ht="12.75">
      <c r="A479" s="43"/>
      <c r="B479" s="44"/>
      <c r="C479" s="44"/>
      <c r="D479" s="45"/>
      <c r="E479" s="47"/>
      <c r="F479" s="45"/>
      <c r="G479" s="44"/>
      <c r="H479" s="71">
        <f t="shared" si="17"/>
      </c>
      <c r="I479" s="46">
        <f t="shared" si="16"/>
      </c>
    </row>
    <row r="480" spans="1:9" ht="12.75">
      <c r="A480" s="43"/>
      <c r="B480" s="44"/>
      <c r="C480" s="44"/>
      <c r="D480" s="45"/>
      <c r="E480" s="47"/>
      <c r="F480" s="45"/>
      <c r="G480" s="44"/>
      <c r="H480" s="71">
        <f t="shared" si="17"/>
      </c>
      <c r="I480" s="46">
        <f t="shared" si="16"/>
      </c>
    </row>
    <row r="481" spans="1:9" ht="12.75">
      <c r="A481" s="43"/>
      <c r="B481" s="44"/>
      <c r="C481" s="44"/>
      <c r="D481" s="45"/>
      <c r="E481" s="47"/>
      <c r="F481" s="45"/>
      <c r="G481" s="44"/>
      <c r="H481" s="71">
        <f t="shared" si="17"/>
      </c>
      <c r="I481" s="46">
        <f>IF((A481-36891&gt;0),(I480+B481)-H481,"")</f>
      </c>
    </row>
    <row r="482" spans="1:9" ht="12.75">
      <c r="A482" s="43"/>
      <c r="B482" s="44"/>
      <c r="C482" s="44"/>
      <c r="D482" s="45"/>
      <c r="E482" s="47"/>
      <c r="F482" s="45"/>
      <c r="G482" s="44"/>
      <c r="H482" s="71">
        <f t="shared" si="17"/>
      </c>
      <c r="I482" s="46">
        <f>IF((A482-36891&gt;0),I481+B482-H482,"")</f>
      </c>
    </row>
    <row r="483" spans="1:9" ht="12.75">
      <c r="A483" s="43"/>
      <c r="B483" s="44"/>
      <c r="C483" s="44"/>
      <c r="D483" s="45"/>
      <c r="E483" s="47"/>
      <c r="F483" s="45"/>
      <c r="G483" s="44"/>
      <c r="H483" s="71">
        <f t="shared" si="17"/>
      </c>
      <c r="I483" s="46">
        <f t="shared" si="16"/>
      </c>
    </row>
    <row r="484" spans="1:9" ht="12.75">
      <c r="A484" s="43"/>
      <c r="B484" s="44"/>
      <c r="C484" s="44"/>
      <c r="D484" s="45"/>
      <c r="E484" s="47"/>
      <c r="F484" s="45"/>
      <c r="G484" s="44"/>
      <c r="H484" s="71">
        <f t="shared" si="17"/>
      </c>
      <c r="I484" s="46">
        <f t="shared" si="16"/>
      </c>
    </row>
    <row r="485" spans="1:9" ht="12.75">
      <c r="A485" s="43"/>
      <c r="B485" s="44"/>
      <c r="C485" s="44"/>
      <c r="D485" s="45"/>
      <c r="E485" s="47"/>
      <c r="F485" s="45"/>
      <c r="G485" s="44"/>
      <c r="H485" s="71">
        <f t="shared" si="17"/>
      </c>
      <c r="I485" s="46">
        <f>IF((A485-36891&gt;0),(I484+B485)-H485,"")</f>
      </c>
    </row>
    <row r="486" spans="1:9" ht="12.75">
      <c r="A486" s="43"/>
      <c r="B486" s="44"/>
      <c r="C486" s="44"/>
      <c r="D486" s="45"/>
      <c r="E486" s="47"/>
      <c r="F486" s="45"/>
      <c r="G486" s="44"/>
      <c r="H486" s="71">
        <f t="shared" si="17"/>
      </c>
      <c r="I486" s="46">
        <f>IF((A486-36891&gt;0),I485+B486-H486,"")</f>
      </c>
    </row>
    <row r="487" spans="1:9" ht="12.75">
      <c r="A487" s="43"/>
      <c r="B487" s="44"/>
      <c r="C487" s="44"/>
      <c r="D487" s="45"/>
      <c r="E487" s="47"/>
      <c r="F487" s="45"/>
      <c r="G487" s="44"/>
      <c r="H487" s="71">
        <f t="shared" si="17"/>
      </c>
      <c r="I487" s="46">
        <f t="shared" si="16"/>
      </c>
    </row>
    <row r="488" spans="1:9" ht="12.75">
      <c r="A488" s="43"/>
      <c r="B488" s="44"/>
      <c r="C488" s="44"/>
      <c r="D488" s="45"/>
      <c r="E488" s="47"/>
      <c r="F488" s="45"/>
      <c r="G488" s="44"/>
      <c r="H488" s="71">
        <f t="shared" si="17"/>
      </c>
      <c r="I488" s="46">
        <f t="shared" si="16"/>
      </c>
    </row>
    <row r="489" spans="1:9" ht="12.75">
      <c r="A489" s="43"/>
      <c r="B489" s="44"/>
      <c r="C489" s="44"/>
      <c r="D489" s="45"/>
      <c r="E489" s="47"/>
      <c r="F489" s="45"/>
      <c r="G489" s="44"/>
      <c r="H489" s="71">
        <f t="shared" si="17"/>
      </c>
      <c r="I489" s="46">
        <f>IF((A489-36891&gt;0),(I488+B489)-H489,"")</f>
      </c>
    </row>
    <row r="490" spans="1:9" ht="12.75">
      <c r="A490" s="43"/>
      <c r="B490" s="44"/>
      <c r="C490" s="44"/>
      <c r="D490" s="45"/>
      <c r="E490" s="47"/>
      <c r="F490" s="45"/>
      <c r="G490" s="44"/>
      <c r="H490" s="71">
        <f t="shared" si="17"/>
      </c>
      <c r="I490" s="46">
        <f>IF((A490-36891&gt;0),I489+B490-H490,"")</f>
      </c>
    </row>
    <row r="491" spans="1:9" ht="12.75">
      <c r="A491" s="43"/>
      <c r="B491" s="44"/>
      <c r="C491" s="44"/>
      <c r="D491" s="45"/>
      <c r="E491" s="47"/>
      <c r="F491" s="45"/>
      <c r="G491" s="44"/>
      <c r="H491" s="71">
        <f t="shared" si="17"/>
      </c>
      <c r="I491" s="46">
        <f t="shared" si="16"/>
      </c>
    </row>
    <row r="492" spans="1:9" ht="12.75">
      <c r="A492" s="43"/>
      <c r="B492" s="44"/>
      <c r="C492" s="44"/>
      <c r="D492" s="45"/>
      <c r="E492" s="47"/>
      <c r="F492" s="45"/>
      <c r="G492" s="44"/>
      <c r="H492" s="71">
        <f t="shared" si="17"/>
      </c>
      <c r="I492" s="46">
        <f t="shared" si="16"/>
      </c>
    </row>
    <row r="493" spans="1:9" ht="12.75">
      <c r="A493" s="43"/>
      <c r="B493" s="44"/>
      <c r="C493" s="44"/>
      <c r="D493" s="45"/>
      <c r="E493" s="47"/>
      <c r="F493" s="45"/>
      <c r="G493" s="44"/>
      <c r="H493" s="71">
        <f t="shared" si="17"/>
      </c>
      <c r="I493" s="46">
        <f>IF((A493-36891&gt;0),(I492+B493)-H493,"")</f>
      </c>
    </row>
    <row r="494" spans="1:9" ht="12.75">
      <c r="A494" s="43"/>
      <c r="B494" s="44"/>
      <c r="C494" s="44"/>
      <c r="D494" s="45"/>
      <c r="E494" s="47"/>
      <c r="F494" s="45"/>
      <c r="G494" s="44"/>
      <c r="H494" s="71">
        <f t="shared" si="17"/>
      </c>
      <c r="I494" s="46">
        <f>IF((A494-36891&gt;0),I493+B494-H494,"")</f>
      </c>
    </row>
    <row r="495" spans="1:9" ht="12.75">
      <c r="A495" s="43"/>
      <c r="B495" s="44"/>
      <c r="C495" s="44"/>
      <c r="D495" s="45"/>
      <c r="E495" s="47"/>
      <c r="F495" s="45"/>
      <c r="G495" s="44"/>
      <c r="H495" s="71">
        <f t="shared" si="17"/>
      </c>
      <c r="I495" s="46">
        <f t="shared" si="16"/>
      </c>
    </row>
    <row r="496" spans="1:9" ht="12.75">
      <c r="A496" s="43"/>
      <c r="B496" s="44"/>
      <c r="C496" s="44"/>
      <c r="D496" s="45"/>
      <c r="E496" s="47"/>
      <c r="F496" s="45"/>
      <c r="G496" s="44"/>
      <c r="H496" s="71">
        <f t="shared" si="17"/>
      </c>
      <c r="I496" s="46">
        <f t="shared" si="16"/>
      </c>
    </row>
    <row r="497" spans="1:9" ht="12.75">
      <c r="A497" s="43"/>
      <c r="B497" s="44"/>
      <c r="C497" s="44"/>
      <c r="D497" s="45"/>
      <c r="E497" s="47"/>
      <c r="F497" s="45"/>
      <c r="G497" s="44"/>
      <c r="H497" s="71">
        <f t="shared" si="17"/>
      </c>
      <c r="I497" s="46">
        <f>IF((A497-36891&gt;0),(I496+B497)-H497,"")</f>
      </c>
    </row>
    <row r="498" spans="1:9" ht="12.75">
      <c r="A498" s="43"/>
      <c r="B498" s="44"/>
      <c r="C498" s="44"/>
      <c r="D498" s="45"/>
      <c r="E498" s="47"/>
      <c r="F498" s="45"/>
      <c r="G498" s="44"/>
      <c r="H498" s="71">
        <f t="shared" si="17"/>
      </c>
      <c r="I498" s="46">
        <f>IF((A498-36891&gt;0),I497+B498-H498,"")</f>
      </c>
    </row>
    <row r="499" spans="1:9" ht="12.75">
      <c r="A499" s="43"/>
      <c r="B499" s="44"/>
      <c r="C499" s="44"/>
      <c r="D499" s="45"/>
      <c r="E499" s="47"/>
      <c r="F499" s="45"/>
      <c r="G499" s="44"/>
      <c r="H499" s="71">
        <f t="shared" si="17"/>
      </c>
      <c r="I499" s="46">
        <f t="shared" si="16"/>
      </c>
    </row>
    <row r="500" spans="1:9" ht="12.75">
      <c r="A500" s="43"/>
      <c r="B500" s="44"/>
      <c r="C500" s="44"/>
      <c r="D500" s="45"/>
      <c r="E500" s="47"/>
      <c r="F500" s="45"/>
      <c r="G500" s="44"/>
      <c r="H500" s="71">
        <f t="shared" si="17"/>
      </c>
      <c r="I500" s="46">
        <f t="shared" si="16"/>
      </c>
    </row>
    <row r="501" spans="1:9" ht="12.75">
      <c r="A501" s="43"/>
      <c r="B501" s="44"/>
      <c r="C501" s="44"/>
      <c r="D501" s="45"/>
      <c r="E501" s="47"/>
      <c r="F501" s="45"/>
      <c r="G501" s="44"/>
      <c r="H501" s="71">
        <f t="shared" si="17"/>
      </c>
      <c r="I501" s="46">
        <f>IF((A501-36891&gt;0),(I500+B501)-H501,"")</f>
      </c>
    </row>
    <row r="502" spans="1:9" ht="12.75">
      <c r="A502" s="43"/>
      <c r="B502" s="44"/>
      <c r="C502" s="44"/>
      <c r="D502" s="45"/>
      <c r="E502" s="47"/>
      <c r="F502" s="45"/>
      <c r="G502" s="44"/>
      <c r="H502" s="71">
        <f t="shared" si="17"/>
      </c>
      <c r="I502" s="46">
        <f>IF((A502-36891&gt;0),I501+B502-H502,"")</f>
      </c>
    </row>
    <row r="503" spans="1:9" ht="12.75">
      <c r="A503" s="43"/>
      <c r="B503" s="44"/>
      <c r="C503" s="44"/>
      <c r="D503" s="45"/>
      <c r="E503" s="47"/>
      <c r="F503" s="45"/>
      <c r="G503" s="44"/>
      <c r="H503" s="71">
        <f t="shared" si="17"/>
      </c>
      <c r="I503" s="46">
        <f t="shared" si="16"/>
      </c>
    </row>
    <row r="504" spans="1:9" ht="12.75">
      <c r="A504" s="43"/>
      <c r="B504" s="44"/>
      <c r="C504" s="44"/>
      <c r="D504" s="45"/>
      <c r="E504" s="47"/>
      <c r="F504" s="45"/>
      <c r="G504" s="44"/>
      <c r="H504" s="71">
        <f t="shared" si="17"/>
      </c>
      <c r="I504" s="46">
        <f t="shared" si="16"/>
      </c>
    </row>
    <row r="505" spans="1:9" ht="12.75">
      <c r="A505" s="43"/>
      <c r="B505" s="44"/>
      <c r="C505" s="44"/>
      <c r="D505" s="45"/>
      <c r="E505" s="47"/>
      <c r="F505" s="45"/>
      <c r="G505" s="44"/>
      <c r="H505" s="71">
        <f t="shared" si="17"/>
      </c>
      <c r="I505" s="46">
        <f>IF((A505-36891&gt;0),(I504+B505)-H505,"")</f>
      </c>
    </row>
    <row r="506" spans="1:9" ht="12.75">
      <c r="A506" s="43"/>
      <c r="B506" s="44"/>
      <c r="C506" s="44"/>
      <c r="D506" s="45"/>
      <c r="E506" s="47"/>
      <c r="F506" s="45"/>
      <c r="G506" s="44"/>
      <c r="H506" s="71">
        <f t="shared" si="17"/>
      </c>
      <c r="I506" s="46">
        <f>IF((A506-36891&gt;0),I505+B506-H506,"")</f>
      </c>
    </row>
    <row r="507" spans="1:9" ht="12.75">
      <c r="A507" s="43"/>
      <c r="B507" s="44"/>
      <c r="C507" s="44"/>
      <c r="D507" s="45"/>
      <c r="E507" s="47"/>
      <c r="F507" s="45"/>
      <c r="G507" s="44"/>
      <c r="H507" s="71">
        <f t="shared" si="17"/>
      </c>
      <c r="I507" s="46">
        <f t="shared" si="16"/>
      </c>
    </row>
    <row r="508" spans="1:9" ht="12.75">
      <c r="A508" s="43"/>
      <c r="B508" s="44"/>
      <c r="C508" s="44"/>
      <c r="D508" s="45"/>
      <c r="E508" s="47"/>
      <c r="F508" s="45"/>
      <c r="G508" s="44"/>
      <c r="H508" s="71">
        <f t="shared" si="17"/>
      </c>
      <c r="I508" s="46">
        <f t="shared" si="16"/>
      </c>
    </row>
    <row r="509" spans="1:9" ht="12.75">
      <c r="A509" s="43"/>
      <c r="B509" s="44"/>
      <c r="C509" s="44"/>
      <c r="D509" s="45"/>
      <c r="E509" s="47"/>
      <c r="F509" s="45"/>
      <c r="G509" s="44"/>
      <c r="H509" s="71">
        <f t="shared" si="17"/>
      </c>
      <c r="I509" s="46">
        <f>IF((A509-36891&gt;0),(I508+B509)-H509,"")</f>
      </c>
    </row>
    <row r="510" spans="1:9" ht="12.75">
      <c r="A510" s="43"/>
      <c r="B510" s="44"/>
      <c r="C510" s="44"/>
      <c r="D510" s="45"/>
      <c r="E510" s="47"/>
      <c r="F510" s="45"/>
      <c r="G510" s="44"/>
      <c r="H510" s="71">
        <f t="shared" si="17"/>
      </c>
      <c r="I510" s="46">
        <f>IF((A510-36891&gt;0),I509+B510-H510,"")</f>
      </c>
    </row>
    <row r="511" spans="1:9" ht="12.75">
      <c r="A511" s="43"/>
      <c r="B511" s="44"/>
      <c r="C511" s="44"/>
      <c r="D511" s="45"/>
      <c r="E511" s="47"/>
      <c r="F511" s="45"/>
      <c r="G511" s="44"/>
      <c r="H511" s="71">
        <f t="shared" si="17"/>
      </c>
      <c r="I511" s="46">
        <f t="shared" si="16"/>
      </c>
    </row>
    <row r="512" spans="1:9" ht="12.75">
      <c r="A512" s="43"/>
      <c r="B512" s="44"/>
      <c r="C512" s="44"/>
      <c r="D512" s="45"/>
      <c r="E512" s="47"/>
      <c r="F512" s="45"/>
      <c r="G512" s="44"/>
      <c r="H512" s="71">
        <f t="shared" si="17"/>
      </c>
      <c r="I512" s="46">
        <f t="shared" si="16"/>
      </c>
    </row>
    <row r="513" spans="1:9" ht="12.75">
      <c r="A513" s="43"/>
      <c r="B513" s="44"/>
      <c r="C513" s="44"/>
      <c r="D513" s="45"/>
      <c r="E513" s="47"/>
      <c r="F513" s="45"/>
      <c r="G513" s="44"/>
      <c r="H513" s="71">
        <f t="shared" si="17"/>
      </c>
      <c r="I513" s="46">
        <f>IF((A513-36891&gt;0),(I512+B513)-H513,"")</f>
      </c>
    </row>
    <row r="514" spans="1:9" ht="12.75">
      <c r="A514" s="43"/>
      <c r="B514" s="44"/>
      <c r="C514" s="44"/>
      <c r="D514" s="45"/>
      <c r="E514" s="47"/>
      <c r="F514" s="45"/>
      <c r="G514" s="44"/>
      <c r="H514" s="71">
        <f t="shared" si="17"/>
      </c>
      <c r="I514" s="46">
        <f>IF((A514-36891&gt;0),I513+B514-H514,"")</f>
      </c>
    </row>
    <row r="515" spans="1:9" ht="12.75">
      <c r="A515" s="43"/>
      <c r="B515" s="44"/>
      <c r="C515" s="44"/>
      <c r="D515" s="45"/>
      <c r="E515" s="47"/>
      <c r="F515" s="45"/>
      <c r="G515" s="44"/>
      <c r="H515" s="71">
        <f t="shared" si="17"/>
      </c>
      <c r="I515" s="46">
        <f t="shared" si="16"/>
      </c>
    </row>
    <row r="516" spans="1:9" ht="12.75">
      <c r="A516" s="43"/>
      <c r="B516" s="44"/>
      <c r="C516" s="44"/>
      <c r="D516" s="45"/>
      <c r="E516" s="47"/>
      <c r="F516" s="45"/>
      <c r="G516" s="44"/>
      <c r="H516" s="71">
        <f t="shared" si="17"/>
      </c>
      <c r="I516" s="46">
        <f t="shared" si="16"/>
      </c>
    </row>
    <row r="517" spans="1:9" ht="12.75">
      <c r="A517" s="43"/>
      <c r="B517" s="44"/>
      <c r="C517" s="44"/>
      <c r="D517" s="45"/>
      <c r="E517" s="47"/>
      <c r="F517" s="45"/>
      <c r="G517" s="44"/>
      <c r="H517" s="71">
        <f t="shared" si="17"/>
      </c>
      <c r="I517" s="46">
        <f>IF((A517-36891&gt;0),(I516+B517)-H517,"")</f>
      </c>
    </row>
    <row r="518" spans="1:9" ht="12.75">
      <c r="A518" s="43"/>
      <c r="B518" s="44"/>
      <c r="C518" s="44"/>
      <c r="D518" s="45"/>
      <c r="E518" s="47"/>
      <c r="F518" s="45"/>
      <c r="G518" s="44"/>
      <c r="H518" s="71">
        <f t="shared" si="17"/>
      </c>
      <c r="I518" s="46">
        <f>IF((A518-36891&gt;0),I517+B518-H518,"")</f>
      </c>
    </row>
    <row r="519" spans="1:9" ht="12.75">
      <c r="A519" s="43"/>
      <c r="B519" s="44"/>
      <c r="C519" s="44"/>
      <c r="D519" s="45"/>
      <c r="E519" s="47"/>
      <c r="F519" s="45"/>
      <c r="G519" s="44"/>
      <c r="H519" s="71">
        <f t="shared" si="17"/>
      </c>
      <c r="I519" s="46">
        <f t="shared" si="16"/>
      </c>
    </row>
    <row r="520" spans="1:9" ht="12.75">
      <c r="A520" s="43"/>
      <c r="B520" s="44"/>
      <c r="C520" s="44"/>
      <c r="D520" s="45"/>
      <c r="E520" s="47"/>
      <c r="F520" s="45"/>
      <c r="G520" s="44"/>
      <c r="H520" s="71">
        <f t="shared" si="17"/>
      </c>
      <c r="I520" s="46">
        <f t="shared" si="16"/>
      </c>
    </row>
    <row r="521" spans="1:9" ht="12.75">
      <c r="A521" s="43"/>
      <c r="B521" s="44"/>
      <c r="C521" s="44"/>
      <c r="D521" s="45"/>
      <c r="E521" s="47"/>
      <c r="F521" s="45"/>
      <c r="G521" s="44"/>
      <c r="H521" s="71">
        <f t="shared" si="17"/>
      </c>
      <c r="I521" s="46">
        <f>IF((A521-36891&gt;0),(I520+B521)-H521,"")</f>
      </c>
    </row>
    <row r="522" spans="1:9" ht="12.75">
      <c r="A522" s="43"/>
      <c r="B522" s="44"/>
      <c r="C522" s="44"/>
      <c r="D522" s="45"/>
      <c r="E522" s="47"/>
      <c r="F522" s="45"/>
      <c r="G522" s="44"/>
      <c r="H522" s="71">
        <f t="shared" si="17"/>
      </c>
      <c r="I522" s="46">
        <f>IF((A522-36891&gt;0),I521+B522-H522,"")</f>
      </c>
    </row>
    <row r="523" spans="1:9" ht="12.75">
      <c r="A523" s="43"/>
      <c r="B523" s="44"/>
      <c r="C523" s="44"/>
      <c r="D523" s="45"/>
      <c r="E523" s="47"/>
      <c r="F523" s="45"/>
      <c r="G523" s="44"/>
      <c r="H523" s="71">
        <f t="shared" si="17"/>
      </c>
      <c r="I523" s="46">
        <f t="shared" si="16"/>
      </c>
    </row>
    <row r="524" spans="1:9" ht="12.75">
      <c r="A524" s="43"/>
      <c r="B524" s="44"/>
      <c r="C524" s="44"/>
      <c r="D524" s="45"/>
      <c r="E524" s="47"/>
      <c r="F524" s="45"/>
      <c r="G524" s="44"/>
      <c r="H524" s="71">
        <f t="shared" si="17"/>
      </c>
      <c r="I524" s="46">
        <f t="shared" si="16"/>
      </c>
    </row>
    <row r="525" spans="1:9" ht="12.75">
      <c r="A525" s="43"/>
      <c r="B525" s="44"/>
      <c r="C525" s="44"/>
      <c r="D525" s="45"/>
      <c r="E525" s="47"/>
      <c r="F525" s="45"/>
      <c r="G525" s="44"/>
      <c r="H525" s="71">
        <f t="shared" si="17"/>
      </c>
      <c r="I525" s="46">
        <f>IF((A525-36891&gt;0),(I524+B525)-H525,"")</f>
      </c>
    </row>
    <row r="526" spans="1:9" ht="12.75">
      <c r="A526" s="43"/>
      <c r="B526" s="44"/>
      <c r="C526" s="44"/>
      <c r="D526" s="45"/>
      <c r="E526" s="47"/>
      <c r="F526" s="45"/>
      <c r="G526" s="44"/>
      <c r="H526" s="71">
        <f t="shared" si="17"/>
      </c>
      <c r="I526" s="46">
        <f>IF((A526-36891&gt;0),I525+B526-H526,"")</f>
      </c>
    </row>
    <row r="527" spans="1:9" ht="12.75">
      <c r="A527" s="43"/>
      <c r="B527" s="44"/>
      <c r="C527" s="44"/>
      <c r="D527" s="45"/>
      <c r="E527" s="47"/>
      <c r="F527" s="45"/>
      <c r="G527" s="44"/>
      <c r="H527" s="71">
        <f t="shared" si="17"/>
      </c>
      <c r="I527" s="46">
        <f t="shared" si="16"/>
      </c>
    </row>
    <row r="528" spans="1:9" ht="12.75">
      <c r="A528" s="43"/>
      <c r="B528" s="44"/>
      <c r="C528" s="44"/>
      <c r="D528" s="45"/>
      <c r="E528" s="47"/>
      <c r="F528" s="45"/>
      <c r="G528" s="44"/>
      <c r="H528" s="71">
        <f t="shared" si="17"/>
      </c>
      <c r="I528" s="46">
        <f t="shared" si="16"/>
      </c>
    </row>
    <row r="529" spans="1:9" ht="12.75">
      <c r="A529" s="43"/>
      <c r="B529" s="44"/>
      <c r="C529" s="44"/>
      <c r="D529" s="45"/>
      <c r="E529" s="47"/>
      <c r="F529" s="45"/>
      <c r="G529" s="44"/>
      <c r="H529" s="71">
        <f t="shared" si="17"/>
      </c>
      <c r="I529" s="46">
        <f>IF((A529-36891&gt;0),(I528+B529)-H529,"")</f>
      </c>
    </row>
    <row r="530" spans="1:9" ht="12.75">
      <c r="A530" s="43"/>
      <c r="B530" s="44"/>
      <c r="C530" s="44"/>
      <c r="D530" s="45"/>
      <c r="E530" s="47"/>
      <c r="F530" s="45"/>
      <c r="G530" s="44"/>
      <c r="H530" s="71">
        <f t="shared" si="17"/>
      </c>
      <c r="I530" s="46">
        <f>IF((A530-36891&gt;0),I529+B530-H530,"")</f>
      </c>
    </row>
    <row r="531" spans="1:9" ht="12.75">
      <c r="A531" s="43"/>
      <c r="B531" s="44"/>
      <c r="C531" s="44"/>
      <c r="D531" s="45"/>
      <c r="E531" s="47"/>
      <c r="F531" s="45"/>
      <c r="G531" s="44"/>
      <c r="H531" s="71">
        <f t="shared" si="17"/>
      </c>
      <c r="I531" s="46">
        <f t="shared" si="16"/>
      </c>
    </row>
    <row r="532" spans="1:9" ht="12.75">
      <c r="A532" s="43"/>
      <c r="B532" s="44"/>
      <c r="C532" s="44"/>
      <c r="D532" s="45"/>
      <c r="E532" s="47"/>
      <c r="F532" s="45"/>
      <c r="G532" s="44"/>
      <c r="H532" s="71">
        <f t="shared" si="17"/>
      </c>
      <c r="I532" s="46">
        <f t="shared" si="16"/>
      </c>
    </row>
    <row r="533" spans="1:9" ht="12.75">
      <c r="A533" s="43"/>
      <c r="B533" s="44"/>
      <c r="C533" s="44"/>
      <c r="D533" s="45"/>
      <c r="E533" s="47"/>
      <c r="F533" s="45"/>
      <c r="G533" s="44"/>
      <c r="H533" s="71">
        <f t="shared" si="17"/>
      </c>
      <c r="I533" s="46">
        <f>IF((A533-36891&gt;0),(I532+B533)-H533,"")</f>
      </c>
    </row>
    <row r="534" spans="1:9" ht="12.75">
      <c r="A534" s="43"/>
      <c r="B534" s="44"/>
      <c r="C534" s="44"/>
      <c r="D534" s="45"/>
      <c r="E534" s="47"/>
      <c r="F534" s="45"/>
      <c r="G534" s="44"/>
      <c r="H534" s="71">
        <f t="shared" si="17"/>
      </c>
      <c r="I534" s="46">
        <f>IF((A534-36891&gt;0),I533+B534-H534,"")</f>
      </c>
    </row>
    <row r="535" spans="1:9" ht="12.75">
      <c r="A535" s="43"/>
      <c r="B535" s="44"/>
      <c r="C535" s="44"/>
      <c r="D535" s="45"/>
      <c r="E535" s="47"/>
      <c r="F535" s="45"/>
      <c r="G535" s="44"/>
      <c r="H535" s="71">
        <f t="shared" si="17"/>
      </c>
      <c r="I535" s="46">
        <f t="shared" si="16"/>
      </c>
    </row>
    <row r="536" spans="1:9" ht="12.75">
      <c r="A536" s="43"/>
      <c r="B536" s="44"/>
      <c r="C536" s="44"/>
      <c r="D536" s="45"/>
      <c r="E536" s="47"/>
      <c r="F536" s="45"/>
      <c r="G536" s="44"/>
      <c r="H536" s="71">
        <f t="shared" si="17"/>
      </c>
      <c r="I536" s="46">
        <f aca="true" t="shared" si="18" ref="I536:I599">IF((A536-36891&gt;0),I535+B536-H536,"")</f>
      </c>
    </row>
    <row r="537" spans="1:9" ht="12.75">
      <c r="A537" s="43"/>
      <c r="B537" s="44"/>
      <c r="C537" s="44"/>
      <c r="D537" s="45"/>
      <c r="E537" s="47"/>
      <c r="F537" s="45"/>
      <c r="G537" s="44"/>
      <c r="H537" s="71">
        <f t="shared" si="17"/>
      </c>
      <c r="I537" s="46">
        <f>IF((A537-36891&gt;0),(I536+B537)-H537,"")</f>
      </c>
    </row>
    <row r="538" spans="1:9" ht="12.75">
      <c r="A538" s="43"/>
      <c r="B538" s="44"/>
      <c r="C538" s="44"/>
      <c r="D538" s="45"/>
      <c r="E538" s="47"/>
      <c r="F538" s="45"/>
      <c r="G538" s="44"/>
      <c r="H538" s="71">
        <f t="shared" si="17"/>
      </c>
      <c r="I538" s="46">
        <f>IF((A538-36891&gt;0),I537+B538-H538,"")</f>
      </c>
    </row>
    <row r="539" spans="1:9" ht="12.75">
      <c r="A539" s="43"/>
      <c r="B539" s="44"/>
      <c r="C539" s="44"/>
      <c r="D539" s="45"/>
      <c r="E539" s="47"/>
      <c r="F539" s="45"/>
      <c r="G539" s="44"/>
      <c r="H539" s="71">
        <f t="shared" si="17"/>
      </c>
      <c r="I539" s="46">
        <f t="shared" si="18"/>
      </c>
    </row>
    <row r="540" spans="1:9" ht="12.75">
      <c r="A540" s="43"/>
      <c r="B540" s="44"/>
      <c r="C540" s="44"/>
      <c r="D540" s="45"/>
      <c r="E540" s="47"/>
      <c r="F540" s="45"/>
      <c r="G540" s="44"/>
      <c r="H540" s="71">
        <f aca="true" t="shared" si="19" ref="H540:H603">IF((A540-36891&gt;0),IF(C540&gt;0,C540-G540,0),"")</f>
      </c>
      <c r="I540" s="46">
        <f t="shared" si="18"/>
      </c>
    </row>
    <row r="541" spans="1:9" ht="12.75">
      <c r="A541" s="43"/>
      <c r="B541" s="44"/>
      <c r="C541" s="44"/>
      <c r="D541" s="45"/>
      <c r="E541" s="47"/>
      <c r="F541" s="45"/>
      <c r="G541" s="44"/>
      <c r="H541" s="71">
        <f t="shared" si="19"/>
      </c>
      <c r="I541" s="46">
        <f>IF((A541-36891&gt;0),(I540+B541)-H541,"")</f>
      </c>
    </row>
    <row r="542" spans="1:9" ht="12.75">
      <c r="A542" s="43"/>
      <c r="B542" s="44"/>
      <c r="C542" s="44"/>
      <c r="D542" s="45"/>
      <c r="E542" s="47"/>
      <c r="F542" s="45"/>
      <c r="G542" s="44"/>
      <c r="H542" s="71">
        <f t="shared" si="19"/>
      </c>
      <c r="I542" s="46">
        <f>IF((A542-36891&gt;0),I541+B542-H542,"")</f>
      </c>
    </row>
    <row r="543" spans="1:9" ht="12.75">
      <c r="A543" s="43"/>
      <c r="B543" s="44"/>
      <c r="C543" s="44"/>
      <c r="D543" s="45"/>
      <c r="E543" s="47"/>
      <c r="F543" s="45"/>
      <c r="G543" s="44"/>
      <c r="H543" s="71">
        <f t="shared" si="19"/>
      </c>
      <c r="I543" s="46">
        <f t="shared" si="18"/>
      </c>
    </row>
    <row r="544" spans="1:9" ht="12.75">
      <c r="A544" s="43"/>
      <c r="B544" s="44"/>
      <c r="C544" s="44"/>
      <c r="D544" s="45"/>
      <c r="E544" s="47"/>
      <c r="F544" s="45"/>
      <c r="G544" s="44"/>
      <c r="H544" s="71">
        <f t="shared" si="19"/>
      </c>
      <c r="I544" s="46">
        <f t="shared" si="18"/>
      </c>
    </row>
    <row r="545" spans="1:9" ht="12.75">
      <c r="A545" s="43"/>
      <c r="B545" s="44"/>
      <c r="C545" s="44"/>
      <c r="D545" s="45"/>
      <c r="E545" s="47"/>
      <c r="F545" s="45"/>
      <c r="G545" s="44"/>
      <c r="H545" s="71">
        <f t="shared" si="19"/>
      </c>
      <c r="I545" s="46">
        <f>IF((A545-36891&gt;0),(I544+B545)-H545,"")</f>
      </c>
    </row>
    <row r="546" spans="1:9" ht="12.75">
      <c r="A546" s="43"/>
      <c r="B546" s="44"/>
      <c r="C546" s="44"/>
      <c r="D546" s="45"/>
      <c r="E546" s="47"/>
      <c r="F546" s="45"/>
      <c r="G546" s="44"/>
      <c r="H546" s="71">
        <f t="shared" si="19"/>
      </c>
      <c r="I546" s="46">
        <f>IF((A546-36891&gt;0),I545+B546-H546,"")</f>
      </c>
    </row>
    <row r="547" spans="1:9" ht="12.75">
      <c r="A547" s="43"/>
      <c r="B547" s="44"/>
      <c r="C547" s="44"/>
      <c r="D547" s="45"/>
      <c r="E547" s="47"/>
      <c r="F547" s="45"/>
      <c r="G547" s="44"/>
      <c r="H547" s="71">
        <f t="shared" si="19"/>
      </c>
      <c r="I547" s="46">
        <f t="shared" si="18"/>
      </c>
    </row>
    <row r="548" spans="1:9" ht="12.75">
      <c r="A548" s="43"/>
      <c r="B548" s="44"/>
      <c r="C548" s="44"/>
      <c r="D548" s="45"/>
      <c r="E548" s="47"/>
      <c r="F548" s="45"/>
      <c r="G548" s="44"/>
      <c r="H548" s="71">
        <f t="shared" si="19"/>
      </c>
      <c r="I548" s="46">
        <f t="shared" si="18"/>
      </c>
    </row>
    <row r="549" spans="1:9" ht="12.75">
      <c r="A549" s="43"/>
      <c r="B549" s="44"/>
      <c r="C549" s="44"/>
      <c r="D549" s="45"/>
      <c r="E549" s="47"/>
      <c r="F549" s="45"/>
      <c r="G549" s="44"/>
      <c r="H549" s="71">
        <f t="shared" si="19"/>
      </c>
      <c r="I549" s="46">
        <f>IF((A549-36891&gt;0),(I548+B549)-H549,"")</f>
      </c>
    </row>
    <row r="550" spans="1:9" ht="12.75">
      <c r="A550" s="43"/>
      <c r="B550" s="44"/>
      <c r="C550" s="44"/>
      <c r="D550" s="45"/>
      <c r="E550" s="47"/>
      <c r="F550" s="45"/>
      <c r="G550" s="44"/>
      <c r="H550" s="71">
        <f t="shared" si="19"/>
      </c>
      <c r="I550" s="46">
        <f>IF((A550-36891&gt;0),I549+B550-H550,"")</f>
      </c>
    </row>
    <row r="551" spans="1:9" ht="12.75">
      <c r="A551" s="43"/>
      <c r="B551" s="44"/>
      <c r="C551" s="44"/>
      <c r="D551" s="45"/>
      <c r="E551" s="47"/>
      <c r="F551" s="45"/>
      <c r="G551" s="44"/>
      <c r="H551" s="71">
        <f t="shared" si="19"/>
      </c>
      <c r="I551" s="46">
        <f t="shared" si="18"/>
      </c>
    </row>
    <row r="552" spans="1:9" ht="12.75">
      <c r="A552" s="43"/>
      <c r="B552" s="44"/>
      <c r="C552" s="44"/>
      <c r="D552" s="45"/>
      <c r="E552" s="47"/>
      <c r="F552" s="45"/>
      <c r="G552" s="44"/>
      <c r="H552" s="71">
        <f t="shared" si="19"/>
      </c>
      <c r="I552" s="46">
        <f t="shared" si="18"/>
      </c>
    </row>
    <row r="553" spans="1:9" ht="12.75">
      <c r="A553" s="43"/>
      <c r="B553" s="44"/>
      <c r="C553" s="44"/>
      <c r="D553" s="45"/>
      <c r="E553" s="47"/>
      <c r="F553" s="45"/>
      <c r="G553" s="44"/>
      <c r="H553" s="71">
        <f t="shared" si="19"/>
      </c>
      <c r="I553" s="46">
        <f>IF((A553-36891&gt;0),(I552+B553)-H553,"")</f>
      </c>
    </row>
    <row r="554" spans="1:9" ht="12.75">
      <c r="A554" s="43"/>
      <c r="B554" s="44"/>
      <c r="C554" s="44"/>
      <c r="D554" s="45"/>
      <c r="E554" s="47"/>
      <c r="F554" s="45"/>
      <c r="G554" s="44"/>
      <c r="H554" s="71">
        <f t="shared" si="19"/>
      </c>
      <c r="I554" s="46">
        <f>IF((A554-36891&gt;0),I553+B554-H554,"")</f>
      </c>
    </row>
    <row r="555" spans="1:9" ht="12.75">
      <c r="A555" s="43"/>
      <c r="B555" s="44"/>
      <c r="C555" s="44"/>
      <c r="D555" s="45"/>
      <c r="E555" s="47"/>
      <c r="F555" s="45"/>
      <c r="G555" s="44"/>
      <c r="H555" s="71">
        <f t="shared" si="19"/>
      </c>
      <c r="I555" s="46">
        <f t="shared" si="18"/>
      </c>
    </row>
    <row r="556" spans="1:9" ht="12.75">
      <c r="A556" s="43"/>
      <c r="B556" s="44"/>
      <c r="C556" s="44"/>
      <c r="D556" s="45"/>
      <c r="E556" s="47"/>
      <c r="F556" s="45"/>
      <c r="G556" s="44"/>
      <c r="H556" s="71">
        <f t="shared" si="19"/>
      </c>
      <c r="I556" s="46">
        <f t="shared" si="18"/>
      </c>
    </row>
    <row r="557" spans="1:9" ht="12.75">
      <c r="A557" s="43"/>
      <c r="B557" s="44"/>
      <c r="C557" s="44"/>
      <c r="D557" s="45"/>
      <c r="E557" s="47"/>
      <c r="F557" s="45"/>
      <c r="G557" s="44"/>
      <c r="H557" s="71">
        <f t="shared" si="19"/>
      </c>
      <c r="I557" s="46">
        <f>IF((A557-36891&gt;0),(I556+B557)-H557,"")</f>
      </c>
    </row>
    <row r="558" spans="1:9" ht="12.75">
      <c r="A558" s="43"/>
      <c r="B558" s="44"/>
      <c r="C558" s="44"/>
      <c r="D558" s="45"/>
      <c r="E558" s="47"/>
      <c r="F558" s="45"/>
      <c r="G558" s="44"/>
      <c r="H558" s="71">
        <f t="shared" si="19"/>
      </c>
      <c r="I558" s="46">
        <f>IF((A558-36891&gt;0),I557+B558-H558,"")</f>
      </c>
    </row>
    <row r="559" spans="1:9" ht="12.75">
      <c r="A559" s="43"/>
      <c r="B559" s="44"/>
      <c r="C559" s="44"/>
      <c r="D559" s="45"/>
      <c r="E559" s="47"/>
      <c r="F559" s="45"/>
      <c r="G559" s="44"/>
      <c r="H559" s="71">
        <f t="shared" si="19"/>
      </c>
      <c r="I559" s="46">
        <f t="shared" si="18"/>
      </c>
    </row>
    <row r="560" spans="1:9" ht="12.75">
      <c r="A560" s="43"/>
      <c r="B560" s="44"/>
      <c r="C560" s="44"/>
      <c r="D560" s="45"/>
      <c r="E560" s="47"/>
      <c r="F560" s="45"/>
      <c r="G560" s="44"/>
      <c r="H560" s="71">
        <f t="shared" si="19"/>
      </c>
      <c r="I560" s="46">
        <f t="shared" si="18"/>
      </c>
    </row>
    <row r="561" spans="1:9" ht="12.75">
      <c r="A561" s="43"/>
      <c r="B561" s="44"/>
      <c r="C561" s="44"/>
      <c r="D561" s="45"/>
      <c r="E561" s="47"/>
      <c r="F561" s="45"/>
      <c r="G561" s="44"/>
      <c r="H561" s="71">
        <f t="shared" si="19"/>
      </c>
      <c r="I561" s="46">
        <f>IF((A561-36891&gt;0),(I560+B561)-H561,"")</f>
      </c>
    </row>
    <row r="562" spans="1:9" ht="12.75">
      <c r="A562" s="43"/>
      <c r="B562" s="44"/>
      <c r="C562" s="44"/>
      <c r="D562" s="45"/>
      <c r="E562" s="47"/>
      <c r="F562" s="45"/>
      <c r="G562" s="44"/>
      <c r="H562" s="71">
        <f t="shared" si="19"/>
      </c>
      <c r="I562" s="46">
        <f>IF((A562-36891&gt;0),I561+B562-H562,"")</f>
      </c>
    </row>
    <row r="563" spans="1:9" ht="12.75">
      <c r="A563" s="43"/>
      <c r="B563" s="44"/>
      <c r="C563" s="44"/>
      <c r="D563" s="45"/>
      <c r="E563" s="47"/>
      <c r="F563" s="45"/>
      <c r="G563" s="44"/>
      <c r="H563" s="71">
        <f t="shared" si="19"/>
      </c>
      <c r="I563" s="46">
        <f t="shared" si="18"/>
      </c>
    </row>
    <row r="564" spans="1:9" ht="12.75">
      <c r="A564" s="43"/>
      <c r="B564" s="44"/>
      <c r="C564" s="44"/>
      <c r="D564" s="45"/>
      <c r="E564" s="47"/>
      <c r="F564" s="45"/>
      <c r="G564" s="44"/>
      <c r="H564" s="71">
        <f t="shared" si="19"/>
      </c>
      <c r="I564" s="46">
        <f t="shared" si="18"/>
      </c>
    </row>
    <row r="565" spans="1:9" ht="12.75">
      <c r="A565" s="43"/>
      <c r="B565" s="44"/>
      <c r="C565" s="44"/>
      <c r="D565" s="45"/>
      <c r="E565" s="47"/>
      <c r="F565" s="45"/>
      <c r="G565" s="44"/>
      <c r="H565" s="71">
        <f t="shared" si="19"/>
      </c>
      <c r="I565" s="46">
        <f>IF((A565-36891&gt;0),(I564+B565)-H565,"")</f>
      </c>
    </row>
    <row r="566" spans="1:9" ht="12.75">
      <c r="A566" s="43"/>
      <c r="B566" s="44"/>
      <c r="C566" s="44"/>
      <c r="D566" s="45"/>
      <c r="E566" s="47"/>
      <c r="F566" s="45"/>
      <c r="G566" s="44"/>
      <c r="H566" s="71">
        <f t="shared" si="19"/>
      </c>
      <c r="I566" s="46">
        <f>IF((A566-36891&gt;0),I565+B566-H566,"")</f>
      </c>
    </row>
    <row r="567" spans="1:9" ht="12.75">
      <c r="A567" s="43"/>
      <c r="B567" s="44"/>
      <c r="C567" s="44"/>
      <c r="D567" s="45"/>
      <c r="E567" s="47"/>
      <c r="F567" s="45"/>
      <c r="G567" s="44"/>
      <c r="H567" s="71">
        <f t="shared" si="19"/>
      </c>
      <c r="I567" s="46">
        <f t="shared" si="18"/>
      </c>
    </row>
    <row r="568" spans="1:9" ht="12.75">
      <c r="A568" s="43"/>
      <c r="B568" s="44"/>
      <c r="C568" s="44"/>
      <c r="D568" s="45"/>
      <c r="E568" s="47"/>
      <c r="F568" s="45"/>
      <c r="G568" s="44"/>
      <c r="H568" s="71">
        <f t="shared" si="19"/>
      </c>
      <c r="I568" s="46">
        <f t="shared" si="18"/>
      </c>
    </row>
    <row r="569" spans="1:9" ht="12.75">
      <c r="A569" s="43"/>
      <c r="B569" s="44"/>
      <c r="C569" s="44"/>
      <c r="D569" s="45"/>
      <c r="E569" s="47"/>
      <c r="F569" s="45"/>
      <c r="G569" s="44"/>
      <c r="H569" s="71">
        <f t="shared" si="19"/>
      </c>
      <c r="I569" s="46">
        <f>IF((A569-36891&gt;0),(I568+B569)-H569,"")</f>
      </c>
    </row>
    <row r="570" spans="1:9" ht="12.75">
      <c r="A570" s="43"/>
      <c r="B570" s="44"/>
      <c r="C570" s="44"/>
      <c r="D570" s="45"/>
      <c r="E570" s="47"/>
      <c r="F570" s="45"/>
      <c r="G570" s="44"/>
      <c r="H570" s="71">
        <f t="shared" si="19"/>
      </c>
      <c r="I570" s="46">
        <f>IF((A570-36891&gt;0),I569+B570-H570,"")</f>
      </c>
    </row>
    <row r="571" spans="1:9" ht="12.75">
      <c r="A571" s="43"/>
      <c r="B571" s="44"/>
      <c r="C571" s="44"/>
      <c r="D571" s="45"/>
      <c r="E571" s="47"/>
      <c r="F571" s="45"/>
      <c r="G571" s="44"/>
      <c r="H571" s="71">
        <f t="shared" si="19"/>
      </c>
      <c r="I571" s="46">
        <f t="shared" si="18"/>
      </c>
    </row>
    <row r="572" spans="1:9" ht="12.75">
      <c r="A572" s="43"/>
      <c r="B572" s="44"/>
      <c r="C572" s="44"/>
      <c r="D572" s="45"/>
      <c r="E572" s="47"/>
      <c r="F572" s="45"/>
      <c r="G572" s="44"/>
      <c r="H572" s="71">
        <f t="shared" si="19"/>
      </c>
      <c r="I572" s="46">
        <f t="shared" si="18"/>
      </c>
    </row>
    <row r="573" spans="1:9" ht="12.75">
      <c r="A573" s="43"/>
      <c r="B573" s="44"/>
      <c r="C573" s="44"/>
      <c r="D573" s="45"/>
      <c r="E573" s="47"/>
      <c r="F573" s="45"/>
      <c r="G573" s="44"/>
      <c r="H573" s="71">
        <f t="shared" si="19"/>
      </c>
      <c r="I573" s="46">
        <f>IF((A573-36891&gt;0),(I572+B573)-H573,"")</f>
      </c>
    </row>
    <row r="574" spans="1:9" ht="12.75">
      <c r="A574" s="43"/>
      <c r="B574" s="44"/>
      <c r="C574" s="44"/>
      <c r="D574" s="45"/>
      <c r="E574" s="47"/>
      <c r="F574" s="45"/>
      <c r="G574" s="44"/>
      <c r="H574" s="71">
        <f t="shared" si="19"/>
      </c>
      <c r="I574" s="46">
        <f>IF((A574-36891&gt;0),I573+B574-H574,"")</f>
      </c>
    </row>
    <row r="575" spans="1:9" ht="12.75">
      <c r="A575" s="43"/>
      <c r="B575" s="44"/>
      <c r="C575" s="44"/>
      <c r="D575" s="45"/>
      <c r="E575" s="47"/>
      <c r="F575" s="45"/>
      <c r="G575" s="44"/>
      <c r="H575" s="71">
        <f t="shared" si="19"/>
      </c>
      <c r="I575" s="46">
        <f t="shared" si="18"/>
      </c>
    </row>
    <row r="576" spans="1:9" ht="12.75">
      <c r="A576" s="43"/>
      <c r="B576" s="44"/>
      <c r="C576" s="44"/>
      <c r="D576" s="45"/>
      <c r="E576" s="47"/>
      <c r="F576" s="45"/>
      <c r="G576" s="44"/>
      <c r="H576" s="71">
        <f t="shared" si="19"/>
      </c>
      <c r="I576" s="46">
        <f t="shared" si="18"/>
      </c>
    </row>
    <row r="577" spans="1:9" ht="12.75">
      <c r="A577" s="43"/>
      <c r="B577" s="44"/>
      <c r="C577" s="44"/>
      <c r="D577" s="45"/>
      <c r="E577" s="47"/>
      <c r="F577" s="45"/>
      <c r="G577" s="44"/>
      <c r="H577" s="71">
        <f t="shared" si="19"/>
      </c>
      <c r="I577" s="46">
        <f>IF((A577-36891&gt;0),(I576+B577)-H577,"")</f>
      </c>
    </row>
    <row r="578" spans="1:9" ht="12.75">
      <c r="A578" s="43"/>
      <c r="B578" s="44"/>
      <c r="C578" s="44"/>
      <c r="D578" s="45"/>
      <c r="E578" s="47"/>
      <c r="F578" s="45"/>
      <c r="G578" s="44"/>
      <c r="H578" s="71">
        <f t="shared" si="19"/>
      </c>
      <c r="I578" s="46">
        <f>IF((A578-36891&gt;0),I577+B578-H578,"")</f>
      </c>
    </row>
    <row r="579" spans="1:9" ht="12.75">
      <c r="A579" s="43"/>
      <c r="B579" s="44"/>
      <c r="C579" s="44"/>
      <c r="D579" s="45"/>
      <c r="E579" s="47"/>
      <c r="F579" s="45"/>
      <c r="G579" s="44"/>
      <c r="H579" s="71">
        <f t="shared" si="19"/>
      </c>
      <c r="I579" s="46">
        <f t="shared" si="18"/>
      </c>
    </row>
    <row r="580" spans="1:9" ht="12.75">
      <c r="A580" s="43"/>
      <c r="B580" s="44"/>
      <c r="C580" s="44"/>
      <c r="D580" s="45"/>
      <c r="E580" s="47"/>
      <c r="F580" s="45"/>
      <c r="G580" s="44"/>
      <c r="H580" s="71">
        <f t="shared" si="19"/>
      </c>
      <c r="I580" s="46">
        <f t="shared" si="18"/>
      </c>
    </row>
    <row r="581" spans="1:9" ht="12.75">
      <c r="A581" s="43"/>
      <c r="B581" s="44"/>
      <c r="C581" s="44"/>
      <c r="D581" s="45"/>
      <c r="E581" s="47"/>
      <c r="F581" s="45"/>
      <c r="G581" s="44"/>
      <c r="H581" s="71">
        <f t="shared" si="19"/>
      </c>
      <c r="I581" s="46">
        <f>IF((A581-36891&gt;0),(I580+B581)-H581,"")</f>
      </c>
    </row>
    <row r="582" spans="1:9" ht="12.75">
      <c r="A582" s="43"/>
      <c r="B582" s="44"/>
      <c r="C582" s="44"/>
      <c r="D582" s="45"/>
      <c r="E582" s="47"/>
      <c r="F582" s="45"/>
      <c r="G582" s="44"/>
      <c r="H582" s="71">
        <f t="shared" si="19"/>
      </c>
      <c r="I582" s="46">
        <f>IF((A582-36891&gt;0),I581+B582-H582,"")</f>
      </c>
    </row>
    <row r="583" spans="1:9" ht="12.75">
      <c r="A583" s="43"/>
      <c r="B583" s="44"/>
      <c r="C583" s="44"/>
      <c r="D583" s="45"/>
      <c r="E583" s="47"/>
      <c r="F583" s="45"/>
      <c r="G583" s="44"/>
      <c r="H583" s="71">
        <f t="shared" si="19"/>
      </c>
      <c r="I583" s="46">
        <f t="shared" si="18"/>
      </c>
    </row>
    <row r="584" spans="1:9" ht="12.75">
      <c r="A584" s="43"/>
      <c r="B584" s="44"/>
      <c r="C584" s="44"/>
      <c r="D584" s="45"/>
      <c r="E584" s="47"/>
      <c r="F584" s="45"/>
      <c r="G584" s="44"/>
      <c r="H584" s="71">
        <f t="shared" si="19"/>
      </c>
      <c r="I584" s="46">
        <f t="shared" si="18"/>
      </c>
    </row>
    <row r="585" spans="1:9" ht="12.75">
      <c r="A585" s="43"/>
      <c r="B585" s="44"/>
      <c r="C585" s="44"/>
      <c r="D585" s="45"/>
      <c r="E585" s="47"/>
      <c r="F585" s="45"/>
      <c r="G585" s="44"/>
      <c r="H585" s="71">
        <f t="shared" si="19"/>
      </c>
      <c r="I585" s="46">
        <f>IF((A585-36891&gt;0),(I584+B585)-H585,"")</f>
      </c>
    </row>
    <row r="586" spans="1:9" ht="12.75">
      <c r="A586" s="43"/>
      <c r="B586" s="44"/>
      <c r="C586" s="44"/>
      <c r="D586" s="45"/>
      <c r="E586" s="47"/>
      <c r="F586" s="45"/>
      <c r="G586" s="44"/>
      <c r="H586" s="71">
        <f t="shared" si="19"/>
      </c>
      <c r="I586" s="46">
        <f>IF((A586-36891&gt;0),I585+B586-H586,"")</f>
      </c>
    </row>
    <row r="587" spans="1:9" ht="12.75">
      <c r="A587" s="43"/>
      <c r="B587" s="44"/>
      <c r="C587" s="44"/>
      <c r="D587" s="45"/>
      <c r="E587" s="47"/>
      <c r="F587" s="45"/>
      <c r="G587" s="44"/>
      <c r="H587" s="71">
        <f t="shared" si="19"/>
      </c>
      <c r="I587" s="46">
        <f t="shared" si="18"/>
      </c>
    </row>
    <row r="588" spans="1:9" ht="12.75">
      <c r="A588" s="43"/>
      <c r="B588" s="44"/>
      <c r="C588" s="44"/>
      <c r="D588" s="45"/>
      <c r="E588" s="47"/>
      <c r="F588" s="45"/>
      <c r="G588" s="44"/>
      <c r="H588" s="71">
        <f t="shared" si="19"/>
      </c>
      <c r="I588" s="46">
        <f t="shared" si="18"/>
      </c>
    </row>
    <row r="589" spans="1:9" ht="12.75">
      <c r="A589" s="43"/>
      <c r="B589" s="44"/>
      <c r="C589" s="44"/>
      <c r="D589" s="45"/>
      <c r="E589" s="47"/>
      <c r="F589" s="45"/>
      <c r="G589" s="44"/>
      <c r="H589" s="71">
        <f t="shared" si="19"/>
      </c>
      <c r="I589" s="46">
        <f>IF((A589-36891&gt;0),(I588+B589)-H589,"")</f>
      </c>
    </row>
    <row r="590" spans="1:9" ht="12.75">
      <c r="A590" s="43"/>
      <c r="B590" s="44"/>
      <c r="C590" s="44"/>
      <c r="D590" s="45"/>
      <c r="E590" s="47"/>
      <c r="F590" s="45"/>
      <c r="G590" s="44"/>
      <c r="H590" s="71">
        <f t="shared" si="19"/>
      </c>
      <c r="I590" s="46">
        <f>IF((A590-36891&gt;0),I589+B590-H590,"")</f>
      </c>
    </row>
    <row r="591" spans="1:9" ht="12.75">
      <c r="A591" s="43"/>
      <c r="B591" s="44"/>
      <c r="C591" s="44"/>
      <c r="D591" s="45"/>
      <c r="E591" s="47"/>
      <c r="F591" s="45"/>
      <c r="G591" s="44"/>
      <c r="H591" s="71">
        <f t="shared" si="19"/>
      </c>
      <c r="I591" s="46">
        <f t="shared" si="18"/>
      </c>
    </row>
    <row r="592" spans="1:9" ht="12.75">
      <c r="A592" s="43"/>
      <c r="B592" s="44"/>
      <c r="C592" s="44"/>
      <c r="D592" s="45"/>
      <c r="E592" s="47"/>
      <c r="F592" s="45"/>
      <c r="G592" s="44"/>
      <c r="H592" s="71">
        <f t="shared" si="19"/>
      </c>
      <c r="I592" s="46">
        <f t="shared" si="18"/>
      </c>
    </row>
    <row r="593" spans="1:9" ht="12.75">
      <c r="A593" s="43"/>
      <c r="B593" s="44"/>
      <c r="C593" s="44"/>
      <c r="D593" s="45"/>
      <c r="E593" s="47"/>
      <c r="F593" s="45"/>
      <c r="G593" s="44"/>
      <c r="H593" s="71">
        <f t="shared" si="19"/>
      </c>
      <c r="I593" s="46">
        <f>IF((A593-36891&gt;0),(I592+B593)-H593,"")</f>
      </c>
    </row>
    <row r="594" spans="1:9" ht="12.75">
      <c r="A594" s="43"/>
      <c r="B594" s="44"/>
      <c r="C594" s="44"/>
      <c r="D594" s="45"/>
      <c r="E594" s="47"/>
      <c r="F594" s="45"/>
      <c r="G594" s="44"/>
      <c r="H594" s="71">
        <f t="shared" si="19"/>
      </c>
      <c r="I594" s="46">
        <f>IF((A594-36891&gt;0),I593+B594-H594,"")</f>
      </c>
    </row>
    <row r="595" spans="1:9" ht="12.75">
      <c r="A595" s="43"/>
      <c r="B595" s="44"/>
      <c r="C595" s="44"/>
      <c r="D595" s="45"/>
      <c r="E595" s="47"/>
      <c r="F595" s="45"/>
      <c r="G595" s="44"/>
      <c r="H595" s="71">
        <f t="shared" si="19"/>
      </c>
      <c r="I595" s="46">
        <f t="shared" si="18"/>
      </c>
    </row>
    <row r="596" spans="1:9" ht="12.75">
      <c r="A596" s="43"/>
      <c r="B596" s="44"/>
      <c r="C596" s="44"/>
      <c r="D596" s="45"/>
      <c r="E596" s="47"/>
      <c r="F596" s="45"/>
      <c r="G596" s="44"/>
      <c r="H596" s="71">
        <f t="shared" si="19"/>
      </c>
      <c r="I596" s="46">
        <f t="shared" si="18"/>
      </c>
    </row>
    <row r="597" spans="1:9" ht="12.75">
      <c r="A597" s="43"/>
      <c r="B597" s="44"/>
      <c r="C597" s="44"/>
      <c r="D597" s="45"/>
      <c r="E597" s="47"/>
      <c r="F597" s="45"/>
      <c r="G597" s="44"/>
      <c r="H597" s="71">
        <f t="shared" si="19"/>
      </c>
      <c r="I597" s="46">
        <f>IF((A597-36891&gt;0),(I596+B597)-H597,"")</f>
      </c>
    </row>
    <row r="598" spans="1:9" ht="12.75">
      <c r="A598" s="43"/>
      <c r="B598" s="44"/>
      <c r="C598" s="44"/>
      <c r="D598" s="45"/>
      <c r="E598" s="47"/>
      <c r="F598" s="45"/>
      <c r="G598" s="44"/>
      <c r="H598" s="71">
        <f t="shared" si="19"/>
      </c>
      <c r="I598" s="46">
        <f>IF((A598-36891&gt;0),I597+B598-H598,"")</f>
      </c>
    </row>
    <row r="599" spans="1:9" ht="12.75">
      <c r="A599" s="43"/>
      <c r="B599" s="44"/>
      <c r="C599" s="44"/>
      <c r="D599" s="45"/>
      <c r="E599" s="47"/>
      <c r="F599" s="45"/>
      <c r="G599" s="44"/>
      <c r="H599" s="71">
        <f t="shared" si="19"/>
      </c>
      <c r="I599" s="46">
        <f t="shared" si="18"/>
      </c>
    </row>
    <row r="600" spans="1:9" ht="12.75">
      <c r="A600" s="43"/>
      <c r="B600" s="44"/>
      <c r="C600" s="44"/>
      <c r="D600" s="45"/>
      <c r="E600" s="47"/>
      <c r="F600" s="45"/>
      <c r="G600" s="44"/>
      <c r="H600" s="71">
        <f t="shared" si="19"/>
      </c>
      <c r="I600" s="46">
        <f aca="true" t="shared" si="20" ref="I600:I663">IF((A600-36891&gt;0),I599+B600-H600,"")</f>
      </c>
    </row>
    <row r="601" spans="1:9" ht="12.75">
      <c r="A601" s="43"/>
      <c r="B601" s="44"/>
      <c r="C601" s="44"/>
      <c r="D601" s="45"/>
      <c r="E601" s="47"/>
      <c r="F601" s="45"/>
      <c r="G601" s="44"/>
      <c r="H601" s="71">
        <f t="shared" si="19"/>
      </c>
      <c r="I601" s="46">
        <f>IF((A601-36891&gt;0),(I600+B601)-H601,"")</f>
      </c>
    </row>
    <row r="602" spans="1:9" ht="12.75">
      <c r="A602" s="43"/>
      <c r="B602" s="44"/>
      <c r="C602" s="44"/>
      <c r="D602" s="45"/>
      <c r="E602" s="47"/>
      <c r="F602" s="45"/>
      <c r="G602" s="44"/>
      <c r="H602" s="71">
        <f t="shared" si="19"/>
      </c>
      <c r="I602" s="46">
        <f>IF((A602-36891&gt;0),I601+B602-H602,"")</f>
      </c>
    </row>
    <row r="603" spans="1:9" ht="12.75">
      <c r="A603" s="43"/>
      <c r="B603" s="44"/>
      <c r="C603" s="44"/>
      <c r="D603" s="45"/>
      <c r="E603" s="47"/>
      <c r="F603" s="45"/>
      <c r="G603" s="44"/>
      <c r="H603" s="71">
        <f t="shared" si="19"/>
      </c>
      <c r="I603" s="46">
        <f t="shared" si="20"/>
      </c>
    </row>
    <row r="604" spans="1:9" ht="12.75">
      <c r="A604" s="43"/>
      <c r="B604" s="44"/>
      <c r="C604" s="44"/>
      <c r="D604" s="45"/>
      <c r="E604" s="47"/>
      <c r="F604" s="45"/>
      <c r="G604" s="44"/>
      <c r="H604" s="71">
        <f aca="true" t="shared" si="21" ref="H604:H667">IF((A604-36891&gt;0),IF(C604&gt;0,C604-G604,0),"")</f>
      </c>
      <c r="I604" s="46">
        <f t="shared" si="20"/>
      </c>
    </row>
    <row r="605" spans="1:9" ht="12.75">
      <c r="A605" s="43"/>
      <c r="B605" s="44"/>
      <c r="C605" s="44"/>
      <c r="D605" s="45"/>
      <c r="E605" s="47"/>
      <c r="F605" s="45"/>
      <c r="G605" s="44"/>
      <c r="H605" s="71">
        <f t="shared" si="21"/>
      </c>
      <c r="I605" s="46">
        <f>IF((A605-36891&gt;0),(I604+B605)-H605,"")</f>
      </c>
    </row>
    <row r="606" spans="1:9" ht="12.75">
      <c r="A606" s="43"/>
      <c r="B606" s="44"/>
      <c r="C606" s="44"/>
      <c r="D606" s="45"/>
      <c r="E606" s="47"/>
      <c r="F606" s="45"/>
      <c r="G606" s="44"/>
      <c r="H606" s="71">
        <f t="shared" si="21"/>
      </c>
      <c r="I606" s="46">
        <f>IF((A606-36891&gt;0),I605+B606-H606,"")</f>
      </c>
    </row>
    <row r="607" spans="1:9" ht="12.75">
      <c r="A607" s="43"/>
      <c r="B607" s="44"/>
      <c r="C607" s="44"/>
      <c r="D607" s="45"/>
      <c r="E607" s="47"/>
      <c r="F607" s="45"/>
      <c r="G607" s="44"/>
      <c r="H607" s="71">
        <f t="shared" si="21"/>
      </c>
      <c r="I607" s="46">
        <f t="shared" si="20"/>
      </c>
    </row>
    <row r="608" spans="1:9" ht="12.75">
      <c r="A608" s="43"/>
      <c r="B608" s="44"/>
      <c r="C608" s="44"/>
      <c r="D608" s="45"/>
      <c r="E608" s="47"/>
      <c r="F608" s="45"/>
      <c r="G608" s="44"/>
      <c r="H608" s="71">
        <f t="shared" si="21"/>
      </c>
      <c r="I608" s="46">
        <f t="shared" si="20"/>
      </c>
    </row>
    <row r="609" spans="1:9" ht="12.75">
      <c r="A609" s="43"/>
      <c r="B609" s="44"/>
      <c r="C609" s="44"/>
      <c r="D609" s="45"/>
      <c r="E609" s="47"/>
      <c r="F609" s="45"/>
      <c r="G609" s="44"/>
      <c r="H609" s="71">
        <f t="shared" si="21"/>
      </c>
      <c r="I609" s="46">
        <f>IF((A609-36891&gt;0),(I608+B609)-H609,"")</f>
      </c>
    </row>
    <row r="610" spans="1:9" ht="12.75">
      <c r="A610" s="43"/>
      <c r="B610" s="44"/>
      <c r="C610" s="44"/>
      <c r="D610" s="45"/>
      <c r="E610" s="47"/>
      <c r="F610" s="45"/>
      <c r="G610" s="44"/>
      <c r="H610" s="71">
        <f t="shared" si="21"/>
      </c>
      <c r="I610" s="46">
        <f>IF((A610-36891&gt;0),I609+B610-H610,"")</f>
      </c>
    </row>
    <row r="611" spans="1:9" ht="12.75">
      <c r="A611" s="43"/>
      <c r="B611" s="44"/>
      <c r="C611" s="44"/>
      <c r="D611" s="45"/>
      <c r="E611" s="47"/>
      <c r="F611" s="45"/>
      <c r="G611" s="44"/>
      <c r="H611" s="71">
        <f t="shared" si="21"/>
      </c>
      <c r="I611" s="46">
        <f t="shared" si="20"/>
      </c>
    </row>
    <row r="612" spans="1:9" ht="12.75">
      <c r="A612" s="43"/>
      <c r="B612" s="44"/>
      <c r="C612" s="44"/>
      <c r="D612" s="45"/>
      <c r="E612" s="47"/>
      <c r="F612" s="45"/>
      <c r="G612" s="44"/>
      <c r="H612" s="71">
        <f t="shared" si="21"/>
      </c>
      <c r="I612" s="46">
        <f t="shared" si="20"/>
      </c>
    </row>
    <row r="613" spans="1:9" ht="12.75">
      <c r="A613" s="43"/>
      <c r="B613" s="44"/>
      <c r="C613" s="44"/>
      <c r="D613" s="45"/>
      <c r="E613" s="47"/>
      <c r="F613" s="45"/>
      <c r="G613" s="44"/>
      <c r="H613" s="71">
        <f t="shared" si="21"/>
      </c>
      <c r="I613" s="46">
        <f>IF((A613-36891&gt;0),(I612+B613)-H613,"")</f>
      </c>
    </row>
    <row r="614" spans="1:9" ht="12.75">
      <c r="A614" s="43"/>
      <c r="B614" s="44"/>
      <c r="C614" s="44"/>
      <c r="D614" s="45"/>
      <c r="E614" s="47"/>
      <c r="F614" s="45"/>
      <c r="G614" s="44"/>
      <c r="H614" s="71">
        <f t="shared" si="21"/>
      </c>
      <c r="I614" s="46">
        <f>IF((A614-36891&gt;0),I613+B614-H614,"")</f>
      </c>
    </row>
    <row r="615" spans="1:9" ht="12.75">
      <c r="A615" s="43"/>
      <c r="B615" s="44"/>
      <c r="C615" s="44"/>
      <c r="D615" s="45"/>
      <c r="E615" s="47"/>
      <c r="F615" s="45"/>
      <c r="G615" s="44"/>
      <c r="H615" s="71">
        <f t="shared" si="21"/>
      </c>
      <c r="I615" s="46">
        <f t="shared" si="20"/>
      </c>
    </row>
    <row r="616" spans="1:9" ht="12.75">
      <c r="A616" s="43"/>
      <c r="B616" s="44"/>
      <c r="C616" s="44"/>
      <c r="D616" s="45"/>
      <c r="E616" s="47"/>
      <c r="F616" s="45"/>
      <c r="G616" s="44"/>
      <c r="H616" s="71">
        <f t="shared" si="21"/>
      </c>
      <c r="I616" s="46">
        <f t="shared" si="20"/>
      </c>
    </row>
    <row r="617" spans="1:9" ht="12.75">
      <c r="A617" s="43"/>
      <c r="B617" s="44"/>
      <c r="C617" s="44"/>
      <c r="D617" s="45"/>
      <c r="E617" s="47"/>
      <c r="F617" s="45"/>
      <c r="G617" s="44"/>
      <c r="H617" s="71">
        <f t="shared" si="21"/>
      </c>
      <c r="I617" s="46">
        <f>IF((A617-36891&gt;0),(I616+B617)-H617,"")</f>
      </c>
    </row>
    <row r="618" spans="1:9" ht="12.75">
      <c r="A618" s="43"/>
      <c r="B618" s="44"/>
      <c r="C618" s="44"/>
      <c r="D618" s="45"/>
      <c r="E618" s="47"/>
      <c r="F618" s="45"/>
      <c r="G618" s="44"/>
      <c r="H618" s="71">
        <f t="shared" si="21"/>
      </c>
      <c r="I618" s="46">
        <f>IF((A618-36891&gt;0),I617+B618-H618,"")</f>
      </c>
    </row>
    <row r="619" spans="1:9" ht="12.75">
      <c r="A619" s="43"/>
      <c r="B619" s="44"/>
      <c r="C619" s="44"/>
      <c r="D619" s="45"/>
      <c r="E619" s="47"/>
      <c r="F619" s="45"/>
      <c r="G619" s="44"/>
      <c r="H619" s="71">
        <f t="shared" si="21"/>
      </c>
      <c r="I619" s="46">
        <f t="shared" si="20"/>
      </c>
    </row>
    <row r="620" spans="1:9" ht="12.75">
      <c r="A620" s="43"/>
      <c r="B620" s="44"/>
      <c r="C620" s="44"/>
      <c r="D620" s="45"/>
      <c r="E620" s="47"/>
      <c r="F620" s="45"/>
      <c r="G620" s="44"/>
      <c r="H620" s="71">
        <f t="shared" si="21"/>
      </c>
      <c r="I620" s="46">
        <f t="shared" si="20"/>
      </c>
    </row>
    <row r="621" spans="1:9" ht="12.75">
      <c r="A621" s="43"/>
      <c r="B621" s="44"/>
      <c r="C621" s="44"/>
      <c r="D621" s="45"/>
      <c r="E621" s="47"/>
      <c r="F621" s="45"/>
      <c r="G621" s="44"/>
      <c r="H621" s="71">
        <f t="shared" si="21"/>
      </c>
      <c r="I621" s="46">
        <f>IF((A621-36891&gt;0),(I620+B621)-H621,"")</f>
      </c>
    </row>
    <row r="622" spans="1:9" ht="12.75">
      <c r="A622" s="43"/>
      <c r="B622" s="44"/>
      <c r="C622" s="44"/>
      <c r="D622" s="45"/>
      <c r="E622" s="47"/>
      <c r="F622" s="45"/>
      <c r="G622" s="44"/>
      <c r="H622" s="71">
        <f t="shared" si="21"/>
      </c>
      <c r="I622" s="46">
        <f>IF((A622-36891&gt;0),I621+B622-H622,"")</f>
      </c>
    </row>
    <row r="623" spans="1:9" ht="12.75">
      <c r="A623" s="43"/>
      <c r="B623" s="44"/>
      <c r="C623" s="44"/>
      <c r="D623" s="45"/>
      <c r="E623" s="47"/>
      <c r="F623" s="45"/>
      <c r="G623" s="44"/>
      <c r="H623" s="71">
        <f t="shared" si="21"/>
      </c>
      <c r="I623" s="46">
        <f t="shared" si="20"/>
      </c>
    </row>
    <row r="624" spans="1:9" ht="12.75">
      <c r="A624" s="43"/>
      <c r="B624" s="44"/>
      <c r="C624" s="44"/>
      <c r="D624" s="45"/>
      <c r="E624" s="47"/>
      <c r="F624" s="45"/>
      <c r="G624" s="44"/>
      <c r="H624" s="71">
        <f t="shared" si="21"/>
      </c>
      <c r="I624" s="46">
        <f t="shared" si="20"/>
      </c>
    </row>
    <row r="625" spans="1:9" ht="12.75">
      <c r="A625" s="43"/>
      <c r="B625" s="44"/>
      <c r="C625" s="44"/>
      <c r="D625" s="45"/>
      <c r="E625" s="47"/>
      <c r="F625" s="45"/>
      <c r="G625" s="44"/>
      <c r="H625" s="71">
        <f t="shared" si="21"/>
      </c>
      <c r="I625" s="46">
        <f>IF((A625-36891&gt;0),(I624+B625)-H625,"")</f>
      </c>
    </row>
    <row r="626" spans="1:9" ht="12.75">
      <c r="A626" s="43"/>
      <c r="B626" s="44"/>
      <c r="C626" s="44"/>
      <c r="D626" s="45"/>
      <c r="E626" s="47"/>
      <c r="F626" s="45"/>
      <c r="G626" s="44"/>
      <c r="H626" s="71">
        <f t="shared" si="21"/>
      </c>
      <c r="I626" s="46">
        <f>IF((A626-36891&gt;0),I625+B626-H626,"")</f>
      </c>
    </row>
    <row r="627" spans="1:9" ht="12.75">
      <c r="A627" s="43"/>
      <c r="B627" s="44"/>
      <c r="C627" s="44"/>
      <c r="D627" s="45"/>
      <c r="E627" s="47"/>
      <c r="F627" s="45"/>
      <c r="G627" s="44"/>
      <c r="H627" s="71">
        <f t="shared" si="21"/>
      </c>
      <c r="I627" s="46">
        <f t="shared" si="20"/>
      </c>
    </row>
    <row r="628" spans="1:9" ht="12.75">
      <c r="A628" s="43"/>
      <c r="B628" s="44"/>
      <c r="C628" s="44"/>
      <c r="D628" s="45"/>
      <c r="E628" s="47"/>
      <c r="F628" s="45"/>
      <c r="G628" s="44"/>
      <c r="H628" s="71">
        <f t="shared" si="21"/>
      </c>
      <c r="I628" s="46">
        <f t="shared" si="20"/>
      </c>
    </row>
    <row r="629" spans="1:9" ht="12.75">
      <c r="A629" s="43"/>
      <c r="B629" s="44"/>
      <c r="C629" s="44"/>
      <c r="D629" s="45"/>
      <c r="E629" s="47"/>
      <c r="F629" s="45"/>
      <c r="G629" s="44"/>
      <c r="H629" s="71">
        <f t="shared" si="21"/>
      </c>
      <c r="I629" s="46">
        <f>IF((A629-36891&gt;0),(I628+B629)-H629,"")</f>
      </c>
    </row>
    <row r="630" spans="1:9" ht="12.75">
      <c r="A630" s="43"/>
      <c r="B630" s="44"/>
      <c r="C630" s="44"/>
      <c r="D630" s="45"/>
      <c r="E630" s="47"/>
      <c r="F630" s="45"/>
      <c r="G630" s="44"/>
      <c r="H630" s="71">
        <f t="shared" si="21"/>
      </c>
      <c r="I630" s="46">
        <f>IF((A630-36891&gt;0),I629+B630-H630,"")</f>
      </c>
    </row>
    <row r="631" spans="1:9" ht="12.75">
      <c r="A631" s="43"/>
      <c r="B631" s="44"/>
      <c r="C631" s="44"/>
      <c r="D631" s="45"/>
      <c r="E631" s="47"/>
      <c r="F631" s="45"/>
      <c r="G631" s="44"/>
      <c r="H631" s="71">
        <f t="shared" si="21"/>
      </c>
      <c r="I631" s="46">
        <f t="shared" si="20"/>
      </c>
    </row>
    <row r="632" spans="1:9" ht="12.75">
      <c r="A632" s="43"/>
      <c r="B632" s="44"/>
      <c r="C632" s="44"/>
      <c r="D632" s="45"/>
      <c r="E632" s="47"/>
      <c r="F632" s="45"/>
      <c r="G632" s="44"/>
      <c r="H632" s="71">
        <f t="shared" si="21"/>
      </c>
      <c r="I632" s="46">
        <f t="shared" si="20"/>
      </c>
    </row>
    <row r="633" spans="1:9" ht="12.75">
      <c r="A633" s="43"/>
      <c r="B633" s="44"/>
      <c r="C633" s="44"/>
      <c r="D633" s="45"/>
      <c r="E633" s="47"/>
      <c r="F633" s="45"/>
      <c r="G633" s="44"/>
      <c r="H633" s="71">
        <f t="shared" si="21"/>
      </c>
      <c r="I633" s="46">
        <f>IF((A633-36891&gt;0),(I632+B633)-H633,"")</f>
      </c>
    </row>
    <row r="634" spans="1:9" ht="12.75">
      <c r="A634" s="43"/>
      <c r="B634" s="44"/>
      <c r="C634" s="44"/>
      <c r="D634" s="45"/>
      <c r="E634" s="47"/>
      <c r="F634" s="45"/>
      <c r="G634" s="44"/>
      <c r="H634" s="71">
        <f t="shared" si="21"/>
      </c>
      <c r="I634" s="46">
        <f>IF((A634-36891&gt;0),I633+B634-H634,"")</f>
      </c>
    </row>
    <row r="635" spans="1:9" ht="12.75">
      <c r="A635" s="43"/>
      <c r="B635" s="44"/>
      <c r="C635" s="44"/>
      <c r="D635" s="45"/>
      <c r="E635" s="47"/>
      <c r="F635" s="45"/>
      <c r="G635" s="44"/>
      <c r="H635" s="71">
        <f t="shared" si="21"/>
      </c>
      <c r="I635" s="46">
        <f t="shared" si="20"/>
      </c>
    </row>
    <row r="636" spans="1:9" ht="12.75">
      <c r="A636" s="43"/>
      <c r="B636" s="44"/>
      <c r="C636" s="44"/>
      <c r="D636" s="45"/>
      <c r="E636" s="47"/>
      <c r="F636" s="45"/>
      <c r="G636" s="44"/>
      <c r="H636" s="71">
        <f t="shared" si="21"/>
      </c>
      <c r="I636" s="46">
        <f t="shared" si="20"/>
      </c>
    </row>
    <row r="637" spans="1:9" ht="12.75">
      <c r="A637" s="43"/>
      <c r="B637" s="44"/>
      <c r="C637" s="44"/>
      <c r="D637" s="45"/>
      <c r="E637" s="47"/>
      <c r="F637" s="45"/>
      <c r="G637" s="44"/>
      <c r="H637" s="71">
        <f t="shared" si="21"/>
      </c>
      <c r="I637" s="46">
        <f>IF((A637-36891&gt;0),(I636+B637)-H637,"")</f>
      </c>
    </row>
    <row r="638" spans="1:9" ht="12.75">
      <c r="A638" s="43"/>
      <c r="B638" s="44"/>
      <c r="C638" s="44"/>
      <c r="D638" s="45"/>
      <c r="E638" s="47"/>
      <c r="F638" s="45"/>
      <c r="G638" s="44"/>
      <c r="H638" s="71">
        <f t="shared" si="21"/>
      </c>
      <c r="I638" s="46">
        <f>IF((A638-36891&gt;0),I637+B638-H638,"")</f>
      </c>
    </row>
    <row r="639" spans="1:9" ht="12.75">
      <c r="A639" s="43"/>
      <c r="B639" s="44"/>
      <c r="C639" s="44"/>
      <c r="D639" s="45"/>
      <c r="E639" s="47"/>
      <c r="F639" s="45"/>
      <c r="G639" s="44"/>
      <c r="H639" s="71">
        <f t="shared" si="21"/>
      </c>
      <c r="I639" s="46">
        <f t="shared" si="20"/>
      </c>
    </row>
    <row r="640" spans="1:9" ht="12.75">
      <c r="A640" s="43"/>
      <c r="B640" s="44"/>
      <c r="C640" s="44"/>
      <c r="D640" s="45"/>
      <c r="E640" s="47"/>
      <c r="F640" s="45"/>
      <c r="G640" s="44"/>
      <c r="H640" s="71">
        <f t="shared" si="21"/>
      </c>
      <c r="I640" s="46">
        <f t="shared" si="20"/>
      </c>
    </row>
    <row r="641" spans="1:9" ht="12.75">
      <c r="A641" s="43"/>
      <c r="B641" s="44"/>
      <c r="C641" s="44"/>
      <c r="D641" s="45"/>
      <c r="E641" s="47"/>
      <c r="F641" s="45"/>
      <c r="G641" s="44"/>
      <c r="H641" s="71">
        <f t="shared" si="21"/>
      </c>
      <c r="I641" s="46">
        <f>IF((A641-36891&gt;0),(I640+B641)-H641,"")</f>
      </c>
    </row>
    <row r="642" spans="1:9" ht="12.75">
      <c r="A642" s="43"/>
      <c r="B642" s="44"/>
      <c r="C642" s="44"/>
      <c r="D642" s="45"/>
      <c r="E642" s="47"/>
      <c r="F642" s="45"/>
      <c r="G642" s="44"/>
      <c r="H642" s="71">
        <f t="shared" si="21"/>
      </c>
      <c r="I642" s="46">
        <f>IF((A642-36891&gt;0),I641+B642-H642,"")</f>
      </c>
    </row>
    <row r="643" spans="1:9" ht="12.75">
      <c r="A643" s="43"/>
      <c r="B643" s="44"/>
      <c r="C643" s="44"/>
      <c r="D643" s="45"/>
      <c r="E643" s="47"/>
      <c r="F643" s="45"/>
      <c r="G643" s="44"/>
      <c r="H643" s="71">
        <f t="shared" si="21"/>
      </c>
      <c r="I643" s="46">
        <f t="shared" si="20"/>
      </c>
    </row>
    <row r="644" spans="1:9" ht="12.75">
      <c r="A644" s="43"/>
      <c r="B644" s="44"/>
      <c r="C644" s="44"/>
      <c r="D644" s="45"/>
      <c r="E644" s="47"/>
      <c r="F644" s="45"/>
      <c r="G644" s="44"/>
      <c r="H644" s="71">
        <f t="shared" si="21"/>
      </c>
      <c r="I644" s="46">
        <f t="shared" si="20"/>
      </c>
    </row>
    <row r="645" spans="1:9" ht="12.75">
      <c r="A645" s="43"/>
      <c r="B645" s="44"/>
      <c r="C645" s="44"/>
      <c r="D645" s="45"/>
      <c r="E645" s="47"/>
      <c r="F645" s="45"/>
      <c r="G645" s="44"/>
      <c r="H645" s="71">
        <f t="shared" si="21"/>
      </c>
      <c r="I645" s="46">
        <f>IF((A645-36891&gt;0),(I644+B645)-H645,"")</f>
      </c>
    </row>
    <row r="646" spans="1:9" ht="12.75">
      <c r="A646" s="43"/>
      <c r="B646" s="44"/>
      <c r="C646" s="44"/>
      <c r="D646" s="45"/>
      <c r="E646" s="47"/>
      <c r="F646" s="45"/>
      <c r="G646" s="44"/>
      <c r="H646" s="71">
        <f t="shared" si="21"/>
      </c>
      <c r="I646" s="46">
        <f>IF((A646-36891&gt;0),I645+B646-H646,"")</f>
      </c>
    </row>
    <row r="647" spans="1:9" ht="12.75">
      <c r="A647" s="43"/>
      <c r="B647" s="44"/>
      <c r="C647" s="44"/>
      <c r="D647" s="45"/>
      <c r="E647" s="47"/>
      <c r="F647" s="45"/>
      <c r="G647" s="44"/>
      <c r="H647" s="71">
        <f t="shared" si="21"/>
      </c>
      <c r="I647" s="46">
        <f t="shared" si="20"/>
      </c>
    </row>
    <row r="648" spans="1:9" ht="12.75">
      <c r="A648" s="43"/>
      <c r="B648" s="44"/>
      <c r="C648" s="44"/>
      <c r="D648" s="45"/>
      <c r="E648" s="47"/>
      <c r="F648" s="45"/>
      <c r="G648" s="44"/>
      <c r="H648" s="71">
        <f t="shared" si="21"/>
      </c>
      <c r="I648" s="46">
        <f t="shared" si="20"/>
      </c>
    </row>
    <row r="649" spans="1:9" ht="12.75">
      <c r="A649" s="43"/>
      <c r="B649" s="44"/>
      <c r="C649" s="44"/>
      <c r="D649" s="45"/>
      <c r="E649" s="47"/>
      <c r="F649" s="45"/>
      <c r="G649" s="44"/>
      <c r="H649" s="71">
        <f t="shared" si="21"/>
      </c>
      <c r="I649" s="46">
        <f>IF((A649-36891&gt;0),(I648+B649)-H649,"")</f>
      </c>
    </row>
    <row r="650" spans="1:9" ht="12.75">
      <c r="A650" s="43"/>
      <c r="B650" s="44"/>
      <c r="C650" s="44"/>
      <c r="D650" s="45"/>
      <c r="E650" s="47"/>
      <c r="F650" s="45"/>
      <c r="G650" s="44"/>
      <c r="H650" s="71">
        <f t="shared" si="21"/>
      </c>
      <c r="I650" s="46">
        <f>IF((A650-36891&gt;0),I649+B650-H650,"")</f>
      </c>
    </row>
    <row r="651" spans="1:9" ht="12.75">
      <c r="A651" s="43"/>
      <c r="B651" s="44"/>
      <c r="C651" s="44"/>
      <c r="D651" s="45"/>
      <c r="E651" s="47"/>
      <c r="F651" s="45"/>
      <c r="G651" s="44"/>
      <c r="H651" s="71">
        <f t="shared" si="21"/>
      </c>
      <c r="I651" s="46">
        <f t="shared" si="20"/>
      </c>
    </row>
    <row r="652" spans="1:9" ht="12.75">
      <c r="A652" s="43"/>
      <c r="B652" s="44"/>
      <c r="C652" s="44"/>
      <c r="D652" s="45"/>
      <c r="E652" s="47"/>
      <c r="F652" s="45"/>
      <c r="G652" s="44"/>
      <c r="H652" s="71">
        <f t="shared" si="21"/>
      </c>
      <c r="I652" s="46">
        <f t="shared" si="20"/>
      </c>
    </row>
    <row r="653" spans="1:9" ht="12.75">
      <c r="A653" s="43"/>
      <c r="B653" s="44"/>
      <c r="C653" s="44"/>
      <c r="D653" s="45"/>
      <c r="E653" s="47"/>
      <c r="F653" s="45"/>
      <c r="G653" s="44"/>
      <c r="H653" s="71">
        <f t="shared" si="21"/>
      </c>
      <c r="I653" s="46">
        <f>IF((A653-36891&gt;0),(I652+B653)-H653,"")</f>
      </c>
    </row>
    <row r="654" spans="1:9" ht="12.75">
      <c r="A654" s="43"/>
      <c r="B654" s="44"/>
      <c r="C654" s="44"/>
      <c r="D654" s="45"/>
      <c r="E654" s="47"/>
      <c r="F654" s="45"/>
      <c r="G654" s="44"/>
      <c r="H654" s="71">
        <f t="shared" si="21"/>
      </c>
      <c r="I654" s="46">
        <f>IF((A654-36891&gt;0),I653+B654-H654,"")</f>
      </c>
    </row>
    <row r="655" spans="1:9" ht="12.75">
      <c r="A655" s="43"/>
      <c r="B655" s="44"/>
      <c r="C655" s="44"/>
      <c r="D655" s="45"/>
      <c r="E655" s="47"/>
      <c r="F655" s="45"/>
      <c r="G655" s="44"/>
      <c r="H655" s="71">
        <f t="shared" si="21"/>
      </c>
      <c r="I655" s="46">
        <f t="shared" si="20"/>
      </c>
    </row>
    <row r="656" spans="1:9" ht="12.75">
      <c r="A656" s="43"/>
      <c r="B656" s="44"/>
      <c r="C656" s="44"/>
      <c r="D656" s="45"/>
      <c r="E656" s="47"/>
      <c r="F656" s="45"/>
      <c r="G656" s="44"/>
      <c r="H656" s="71">
        <f t="shared" si="21"/>
      </c>
      <c r="I656" s="46">
        <f t="shared" si="20"/>
      </c>
    </row>
    <row r="657" spans="1:9" ht="12.75">
      <c r="A657" s="43"/>
      <c r="B657" s="44"/>
      <c r="C657" s="44"/>
      <c r="D657" s="45"/>
      <c r="E657" s="47"/>
      <c r="F657" s="45"/>
      <c r="G657" s="44"/>
      <c r="H657" s="71">
        <f t="shared" si="21"/>
      </c>
      <c r="I657" s="46">
        <f>IF((A657-36891&gt;0),(I656+B657)-H657,"")</f>
      </c>
    </row>
    <row r="658" spans="1:9" ht="12.75">
      <c r="A658" s="43"/>
      <c r="B658" s="44"/>
      <c r="C658" s="44"/>
      <c r="D658" s="45"/>
      <c r="E658" s="47"/>
      <c r="F658" s="45"/>
      <c r="G658" s="44"/>
      <c r="H658" s="71">
        <f t="shared" si="21"/>
      </c>
      <c r="I658" s="46">
        <f>IF((A658-36891&gt;0),I657+B658-H658,"")</f>
      </c>
    </row>
    <row r="659" spans="1:9" ht="12.75">
      <c r="A659" s="43"/>
      <c r="B659" s="44"/>
      <c r="C659" s="44"/>
      <c r="D659" s="45"/>
      <c r="E659" s="47"/>
      <c r="F659" s="45"/>
      <c r="G659" s="44"/>
      <c r="H659" s="71">
        <f t="shared" si="21"/>
      </c>
      <c r="I659" s="46">
        <f t="shared" si="20"/>
      </c>
    </row>
    <row r="660" spans="1:9" ht="12.75">
      <c r="A660" s="43"/>
      <c r="B660" s="44"/>
      <c r="C660" s="44"/>
      <c r="D660" s="45"/>
      <c r="E660" s="47"/>
      <c r="F660" s="45"/>
      <c r="G660" s="44"/>
      <c r="H660" s="71">
        <f t="shared" si="21"/>
      </c>
      <c r="I660" s="46">
        <f t="shared" si="20"/>
      </c>
    </row>
    <row r="661" spans="1:9" ht="12.75">
      <c r="A661" s="43"/>
      <c r="B661" s="44"/>
      <c r="C661" s="44"/>
      <c r="D661" s="45"/>
      <c r="E661" s="47"/>
      <c r="F661" s="45"/>
      <c r="G661" s="44"/>
      <c r="H661" s="71">
        <f t="shared" si="21"/>
      </c>
      <c r="I661" s="46">
        <f>IF((A661-36891&gt;0),(I660+B661)-H661,"")</f>
      </c>
    </row>
    <row r="662" spans="1:9" ht="12.75">
      <c r="A662" s="43"/>
      <c r="B662" s="44"/>
      <c r="C662" s="44"/>
      <c r="D662" s="45"/>
      <c r="E662" s="47"/>
      <c r="F662" s="45"/>
      <c r="G662" s="44"/>
      <c r="H662" s="71">
        <f t="shared" si="21"/>
      </c>
      <c r="I662" s="46">
        <f>IF((A662-36891&gt;0),I661+B662-H662,"")</f>
      </c>
    </row>
    <row r="663" spans="1:9" ht="12.75">
      <c r="A663" s="43"/>
      <c r="B663" s="44"/>
      <c r="C663" s="44"/>
      <c r="D663" s="45"/>
      <c r="E663" s="47"/>
      <c r="F663" s="45"/>
      <c r="G663" s="44"/>
      <c r="H663" s="71">
        <f t="shared" si="21"/>
      </c>
      <c r="I663" s="46">
        <f t="shared" si="20"/>
      </c>
    </row>
    <row r="664" spans="1:9" ht="12.75">
      <c r="A664" s="43"/>
      <c r="B664" s="44"/>
      <c r="C664" s="44"/>
      <c r="D664" s="45"/>
      <c r="E664" s="47"/>
      <c r="F664" s="45"/>
      <c r="G664" s="44"/>
      <c r="H664" s="71">
        <f t="shared" si="21"/>
      </c>
      <c r="I664" s="46">
        <f aca="true" t="shared" si="22" ref="I664:I727">IF((A664-36891&gt;0),I663+B664-H664,"")</f>
      </c>
    </row>
    <row r="665" spans="1:9" ht="12.75">
      <c r="A665" s="43"/>
      <c r="B665" s="44"/>
      <c r="C665" s="44"/>
      <c r="D665" s="45"/>
      <c r="E665" s="47"/>
      <c r="F665" s="45"/>
      <c r="G665" s="44"/>
      <c r="H665" s="71">
        <f t="shared" si="21"/>
      </c>
      <c r="I665" s="46">
        <f>IF((A665-36891&gt;0),(I664+B665)-H665,"")</f>
      </c>
    </row>
    <row r="666" spans="1:9" ht="12.75">
      <c r="A666" s="43"/>
      <c r="B666" s="44"/>
      <c r="C666" s="44"/>
      <c r="D666" s="45"/>
      <c r="E666" s="47"/>
      <c r="F666" s="45"/>
      <c r="G666" s="44"/>
      <c r="H666" s="71">
        <f t="shared" si="21"/>
      </c>
      <c r="I666" s="46">
        <f>IF((A666-36891&gt;0),I665+B666-H666,"")</f>
      </c>
    </row>
    <row r="667" spans="1:9" ht="12.75">
      <c r="A667" s="43"/>
      <c r="B667" s="44"/>
      <c r="C667" s="44"/>
      <c r="D667" s="45"/>
      <c r="E667" s="47"/>
      <c r="F667" s="45"/>
      <c r="G667" s="44"/>
      <c r="H667" s="71">
        <f t="shared" si="21"/>
      </c>
      <c r="I667" s="46">
        <f t="shared" si="22"/>
      </c>
    </row>
    <row r="668" spans="1:9" ht="12.75">
      <c r="A668" s="43"/>
      <c r="B668" s="44"/>
      <c r="C668" s="44"/>
      <c r="D668" s="45"/>
      <c r="E668" s="47"/>
      <c r="F668" s="45"/>
      <c r="G668" s="44"/>
      <c r="H668" s="71">
        <f aca="true" t="shared" si="23" ref="H668:H731">IF((A668-36891&gt;0),IF(C668&gt;0,C668-G668,0),"")</f>
      </c>
      <c r="I668" s="46">
        <f t="shared" si="22"/>
      </c>
    </row>
    <row r="669" spans="1:9" ht="12.75">
      <c r="A669" s="43"/>
      <c r="B669" s="44"/>
      <c r="C669" s="44"/>
      <c r="D669" s="45"/>
      <c r="E669" s="47"/>
      <c r="F669" s="45"/>
      <c r="G669" s="44"/>
      <c r="H669" s="71">
        <f t="shared" si="23"/>
      </c>
      <c r="I669" s="46">
        <f>IF((A669-36891&gt;0),(I668+B669)-H669,"")</f>
      </c>
    </row>
    <row r="670" spans="1:9" ht="12.75">
      <c r="A670" s="43"/>
      <c r="B670" s="44"/>
      <c r="C670" s="44"/>
      <c r="D670" s="45"/>
      <c r="E670" s="47"/>
      <c r="F670" s="45"/>
      <c r="G670" s="44"/>
      <c r="H670" s="71">
        <f t="shared" si="23"/>
      </c>
      <c r="I670" s="46">
        <f>IF((A670-36891&gt;0),I669+B670-H670,"")</f>
      </c>
    </row>
    <row r="671" spans="1:9" ht="12.75">
      <c r="A671" s="43"/>
      <c r="B671" s="44"/>
      <c r="C671" s="44"/>
      <c r="D671" s="45"/>
      <c r="E671" s="47"/>
      <c r="F671" s="45"/>
      <c r="G671" s="44"/>
      <c r="H671" s="71">
        <f t="shared" si="23"/>
      </c>
      <c r="I671" s="46">
        <f t="shared" si="22"/>
      </c>
    </row>
    <row r="672" spans="1:9" ht="12.75">
      <c r="A672" s="43"/>
      <c r="B672" s="44"/>
      <c r="C672" s="44"/>
      <c r="D672" s="45"/>
      <c r="E672" s="47"/>
      <c r="F672" s="45"/>
      <c r="G672" s="44"/>
      <c r="H672" s="71">
        <f t="shared" si="23"/>
      </c>
      <c r="I672" s="46">
        <f t="shared" si="22"/>
      </c>
    </row>
    <row r="673" spans="1:9" ht="12.75">
      <c r="A673" s="43"/>
      <c r="B673" s="44"/>
      <c r="C673" s="44"/>
      <c r="D673" s="45"/>
      <c r="E673" s="47"/>
      <c r="F673" s="45"/>
      <c r="G673" s="44"/>
      <c r="H673" s="71">
        <f t="shared" si="23"/>
      </c>
      <c r="I673" s="46">
        <f>IF((A673-36891&gt;0),(I672+B673)-H673,"")</f>
      </c>
    </row>
    <row r="674" spans="1:9" ht="12.75">
      <c r="A674" s="43"/>
      <c r="B674" s="44"/>
      <c r="C674" s="44"/>
      <c r="D674" s="45"/>
      <c r="E674" s="47"/>
      <c r="F674" s="45"/>
      <c r="G674" s="44"/>
      <c r="H674" s="71">
        <f t="shared" si="23"/>
      </c>
      <c r="I674" s="46">
        <f>IF((A674-36891&gt;0),I673+B674-H674,"")</f>
      </c>
    </row>
    <row r="675" spans="1:9" ht="12.75">
      <c r="A675" s="43"/>
      <c r="B675" s="44"/>
      <c r="C675" s="44"/>
      <c r="D675" s="45"/>
      <c r="E675" s="47"/>
      <c r="F675" s="45"/>
      <c r="G675" s="44"/>
      <c r="H675" s="71">
        <f t="shared" si="23"/>
      </c>
      <c r="I675" s="46">
        <f t="shared" si="22"/>
      </c>
    </row>
    <row r="676" spans="1:9" ht="12.75">
      <c r="A676" s="43"/>
      <c r="B676" s="44"/>
      <c r="C676" s="44"/>
      <c r="D676" s="45"/>
      <c r="E676" s="47"/>
      <c r="F676" s="45"/>
      <c r="G676" s="44"/>
      <c r="H676" s="71">
        <f t="shared" si="23"/>
      </c>
      <c r="I676" s="46">
        <f t="shared" si="22"/>
      </c>
    </row>
    <row r="677" spans="1:9" ht="12.75">
      <c r="A677" s="43"/>
      <c r="B677" s="44"/>
      <c r="C677" s="44"/>
      <c r="D677" s="45"/>
      <c r="E677" s="47"/>
      <c r="F677" s="45"/>
      <c r="G677" s="44"/>
      <c r="H677" s="71">
        <f t="shared" si="23"/>
      </c>
      <c r="I677" s="46">
        <f>IF((A677-36891&gt;0),(I676+B677)-H677,"")</f>
      </c>
    </row>
    <row r="678" spans="1:9" ht="12.75">
      <c r="A678" s="43"/>
      <c r="B678" s="44"/>
      <c r="C678" s="44"/>
      <c r="D678" s="45"/>
      <c r="E678" s="47"/>
      <c r="F678" s="45"/>
      <c r="G678" s="44"/>
      <c r="H678" s="71">
        <f t="shared" si="23"/>
      </c>
      <c r="I678" s="46">
        <f>IF((A678-36891&gt;0),I677+B678-H678,"")</f>
      </c>
    </row>
    <row r="679" spans="1:9" ht="12.75">
      <c r="A679" s="43"/>
      <c r="B679" s="44"/>
      <c r="C679" s="44"/>
      <c r="D679" s="45"/>
      <c r="E679" s="47"/>
      <c r="F679" s="45"/>
      <c r="G679" s="44"/>
      <c r="H679" s="71">
        <f t="shared" si="23"/>
      </c>
      <c r="I679" s="46">
        <f t="shared" si="22"/>
      </c>
    </row>
    <row r="680" spans="1:9" ht="12.75">
      <c r="A680" s="43"/>
      <c r="B680" s="44"/>
      <c r="C680" s="44"/>
      <c r="D680" s="45"/>
      <c r="E680" s="47"/>
      <c r="F680" s="45"/>
      <c r="G680" s="44"/>
      <c r="H680" s="71">
        <f t="shared" si="23"/>
      </c>
      <c r="I680" s="46">
        <f t="shared" si="22"/>
      </c>
    </row>
    <row r="681" spans="1:9" ht="12.75">
      <c r="A681" s="43"/>
      <c r="B681" s="44"/>
      <c r="C681" s="44"/>
      <c r="D681" s="45"/>
      <c r="E681" s="47"/>
      <c r="F681" s="45"/>
      <c r="G681" s="44"/>
      <c r="H681" s="71">
        <f t="shared" si="23"/>
      </c>
      <c r="I681" s="46">
        <f>IF((A681-36891&gt;0),(I680+B681)-H681,"")</f>
      </c>
    </row>
    <row r="682" spans="1:9" ht="12.75">
      <c r="A682" s="43"/>
      <c r="B682" s="44"/>
      <c r="C682" s="44"/>
      <c r="D682" s="45"/>
      <c r="E682" s="47"/>
      <c r="F682" s="45"/>
      <c r="G682" s="44"/>
      <c r="H682" s="71">
        <f t="shared" si="23"/>
      </c>
      <c r="I682" s="46">
        <f>IF((A682-36891&gt;0),I681+B682-H682,"")</f>
      </c>
    </row>
    <row r="683" spans="1:9" ht="12.75">
      <c r="A683" s="43"/>
      <c r="B683" s="44"/>
      <c r="C683" s="44"/>
      <c r="D683" s="45"/>
      <c r="E683" s="47"/>
      <c r="F683" s="45"/>
      <c r="G683" s="44"/>
      <c r="H683" s="71">
        <f t="shared" si="23"/>
      </c>
      <c r="I683" s="46">
        <f t="shared" si="22"/>
      </c>
    </row>
    <row r="684" spans="1:9" ht="12.75">
      <c r="A684" s="43"/>
      <c r="B684" s="44"/>
      <c r="C684" s="44"/>
      <c r="D684" s="45"/>
      <c r="E684" s="47"/>
      <c r="F684" s="45"/>
      <c r="G684" s="44"/>
      <c r="H684" s="71">
        <f t="shared" si="23"/>
      </c>
      <c r="I684" s="46">
        <f t="shared" si="22"/>
      </c>
    </row>
    <row r="685" spans="1:9" ht="12.75">
      <c r="A685" s="43"/>
      <c r="B685" s="44"/>
      <c r="C685" s="44"/>
      <c r="D685" s="45"/>
      <c r="E685" s="47"/>
      <c r="F685" s="45"/>
      <c r="G685" s="44"/>
      <c r="H685" s="71">
        <f t="shared" si="23"/>
      </c>
      <c r="I685" s="46">
        <f>IF((A685-36891&gt;0),(I684+B685)-H685,"")</f>
      </c>
    </row>
    <row r="686" spans="1:9" ht="12.75">
      <c r="A686" s="43"/>
      <c r="B686" s="44"/>
      <c r="C686" s="44"/>
      <c r="D686" s="45"/>
      <c r="E686" s="47"/>
      <c r="F686" s="45"/>
      <c r="G686" s="44"/>
      <c r="H686" s="71">
        <f t="shared" si="23"/>
      </c>
      <c r="I686" s="46">
        <f>IF((A686-36891&gt;0),I685+B686-H686,"")</f>
      </c>
    </row>
    <row r="687" spans="1:9" ht="12.75">
      <c r="A687" s="43"/>
      <c r="B687" s="44"/>
      <c r="C687" s="44"/>
      <c r="D687" s="45"/>
      <c r="E687" s="47"/>
      <c r="F687" s="45"/>
      <c r="G687" s="44"/>
      <c r="H687" s="71">
        <f t="shared" si="23"/>
      </c>
      <c r="I687" s="46">
        <f t="shared" si="22"/>
      </c>
    </row>
    <row r="688" spans="1:9" ht="12.75">
      <c r="A688" s="43"/>
      <c r="B688" s="44"/>
      <c r="C688" s="44"/>
      <c r="D688" s="45"/>
      <c r="E688" s="47"/>
      <c r="F688" s="45"/>
      <c r="G688" s="44"/>
      <c r="H688" s="71">
        <f t="shared" si="23"/>
      </c>
      <c r="I688" s="46">
        <f t="shared" si="22"/>
      </c>
    </row>
    <row r="689" spans="1:9" ht="12.75">
      <c r="A689" s="43"/>
      <c r="B689" s="44"/>
      <c r="C689" s="44"/>
      <c r="D689" s="45"/>
      <c r="E689" s="47"/>
      <c r="F689" s="45"/>
      <c r="G689" s="44"/>
      <c r="H689" s="71">
        <f t="shared" si="23"/>
      </c>
      <c r="I689" s="46">
        <f>IF((A689-36891&gt;0),(I688+B689)-H689,"")</f>
      </c>
    </row>
    <row r="690" spans="1:9" ht="12.75">
      <c r="A690" s="43"/>
      <c r="B690" s="44"/>
      <c r="C690" s="44"/>
      <c r="D690" s="45"/>
      <c r="E690" s="47"/>
      <c r="F690" s="45"/>
      <c r="G690" s="44"/>
      <c r="H690" s="71">
        <f t="shared" si="23"/>
      </c>
      <c r="I690" s="46">
        <f>IF((A690-36891&gt;0),I689+B690-H690,"")</f>
      </c>
    </row>
    <row r="691" spans="1:9" ht="12.75">
      <c r="A691" s="43"/>
      <c r="B691" s="44"/>
      <c r="C691" s="44"/>
      <c r="D691" s="45"/>
      <c r="E691" s="47"/>
      <c r="F691" s="45"/>
      <c r="G691" s="44"/>
      <c r="H691" s="71">
        <f t="shared" si="23"/>
      </c>
      <c r="I691" s="46">
        <f t="shared" si="22"/>
      </c>
    </row>
    <row r="692" spans="1:9" ht="12.75">
      <c r="A692" s="43"/>
      <c r="B692" s="44"/>
      <c r="C692" s="44"/>
      <c r="D692" s="45"/>
      <c r="E692" s="47"/>
      <c r="F692" s="45"/>
      <c r="G692" s="44"/>
      <c r="H692" s="71">
        <f t="shared" si="23"/>
      </c>
      <c r="I692" s="46">
        <f t="shared" si="22"/>
      </c>
    </row>
    <row r="693" spans="1:9" ht="12.75">
      <c r="A693" s="43"/>
      <c r="B693" s="44"/>
      <c r="C693" s="44"/>
      <c r="D693" s="45"/>
      <c r="E693" s="47"/>
      <c r="F693" s="45"/>
      <c r="G693" s="44"/>
      <c r="H693" s="71">
        <f t="shared" si="23"/>
      </c>
      <c r="I693" s="46">
        <f>IF((A693-36891&gt;0),(I692+B693)-H693,"")</f>
      </c>
    </row>
    <row r="694" spans="1:9" ht="12.75">
      <c r="A694" s="43"/>
      <c r="B694" s="44"/>
      <c r="C694" s="44"/>
      <c r="D694" s="45"/>
      <c r="E694" s="47"/>
      <c r="F694" s="45"/>
      <c r="G694" s="44"/>
      <c r="H694" s="71">
        <f t="shared" si="23"/>
      </c>
      <c r="I694" s="46">
        <f>IF((A694-36891&gt;0),I693+B694-H694,"")</f>
      </c>
    </row>
    <row r="695" spans="1:9" ht="12.75">
      <c r="A695" s="43"/>
      <c r="B695" s="44"/>
      <c r="C695" s="44"/>
      <c r="D695" s="45"/>
      <c r="E695" s="47"/>
      <c r="F695" s="45"/>
      <c r="G695" s="44"/>
      <c r="H695" s="71">
        <f t="shared" si="23"/>
      </c>
      <c r="I695" s="46">
        <f t="shared" si="22"/>
      </c>
    </row>
    <row r="696" spans="1:9" ht="12.75">
      <c r="A696" s="43"/>
      <c r="B696" s="44"/>
      <c r="C696" s="44"/>
      <c r="D696" s="45"/>
      <c r="E696" s="47"/>
      <c r="F696" s="45"/>
      <c r="G696" s="44"/>
      <c r="H696" s="71">
        <f t="shared" si="23"/>
      </c>
      <c r="I696" s="46">
        <f t="shared" si="22"/>
      </c>
    </row>
    <row r="697" spans="1:9" ht="12.75">
      <c r="A697" s="43"/>
      <c r="B697" s="44"/>
      <c r="C697" s="44"/>
      <c r="D697" s="45"/>
      <c r="E697" s="47"/>
      <c r="F697" s="45"/>
      <c r="G697" s="44"/>
      <c r="H697" s="71">
        <f t="shared" si="23"/>
      </c>
      <c r="I697" s="46">
        <f>IF((A697-36891&gt;0),(I696+B697)-H697,"")</f>
      </c>
    </row>
    <row r="698" spans="1:9" ht="12.75">
      <c r="A698" s="43"/>
      <c r="B698" s="44"/>
      <c r="C698" s="44"/>
      <c r="D698" s="45"/>
      <c r="E698" s="47"/>
      <c r="F698" s="45"/>
      <c r="G698" s="44"/>
      <c r="H698" s="71">
        <f t="shared" si="23"/>
      </c>
      <c r="I698" s="46">
        <f>IF((A698-36891&gt;0),I697+B698-H698,"")</f>
      </c>
    </row>
    <row r="699" spans="1:9" ht="12.75">
      <c r="A699" s="43"/>
      <c r="B699" s="44"/>
      <c r="C699" s="44"/>
      <c r="D699" s="45"/>
      <c r="E699" s="47"/>
      <c r="F699" s="45"/>
      <c r="G699" s="44"/>
      <c r="H699" s="71">
        <f t="shared" si="23"/>
      </c>
      <c r="I699" s="46">
        <f t="shared" si="22"/>
      </c>
    </row>
    <row r="700" spans="1:9" ht="12.75">
      <c r="A700" s="43"/>
      <c r="B700" s="44"/>
      <c r="C700" s="44"/>
      <c r="D700" s="45"/>
      <c r="E700" s="47"/>
      <c r="F700" s="45"/>
      <c r="G700" s="44"/>
      <c r="H700" s="71">
        <f t="shared" si="23"/>
      </c>
      <c r="I700" s="46">
        <f t="shared" si="22"/>
      </c>
    </row>
    <row r="701" spans="1:9" ht="12.75">
      <c r="A701" s="43"/>
      <c r="B701" s="44"/>
      <c r="C701" s="44"/>
      <c r="D701" s="45"/>
      <c r="E701" s="47"/>
      <c r="F701" s="45"/>
      <c r="G701" s="44"/>
      <c r="H701" s="71">
        <f t="shared" si="23"/>
      </c>
      <c r="I701" s="46">
        <f>IF((A701-36891&gt;0),(I700+B701)-H701,"")</f>
      </c>
    </row>
    <row r="702" spans="1:9" ht="12.75">
      <c r="A702" s="43"/>
      <c r="B702" s="44"/>
      <c r="C702" s="44"/>
      <c r="D702" s="45"/>
      <c r="E702" s="47"/>
      <c r="F702" s="45"/>
      <c r="G702" s="44"/>
      <c r="H702" s="71">
        <f t="shared" si="23"/>
      </c>
      <c r="I702" s="46">
        <f>IF((A702-36891&gt;0),I701+B702-H702,"")</f>
      </c>
    </row>
    <row r="703" spans="1:9" ht="12.75">
      <c r="A703" s="43"/>
      <c r="B703" s="44"/>
      <c r="C703" s="44"/>
      <c r="D703" s="45"/>
      <c r="E703" s="47"/>
      <c r="F703" s="45"/>
      <c r="G703" s="44"/>
      <c r="H703" s="71">
        <f t="shared" si="23"/>
      </c>
      <c r="I703" s="46">
        <f t="shared" si="22"/>
      </c>
    </row>
    <row r="704" spans="1:9" ht="12.75">
      <c r="A704" s="43"/>
      <c r="B704" s="44"/>
      <c r="C704" s="44"/>
      <c r="D704" s="45"/>
      <c r="E704" s="47"/>
      <c r="F704" s="45"/>
      <c r="G704" s="44"/>
      <c r="H704" s="71">
        <f t="shared" si="23"/>
      </c>
      <c r="I704" s="46">
        <f t="shared" si="22"/>
      </c>
    </row>
    <row r="705" spans="1:9" ht="12.75">
      <c r="A705" s="43"/>
      <c r="B705" s="44"/>
      <c r="C705" s="44"/>
      <c r="D705" s="45"/>
      <c r="E705" s="47"/>
      <c r="F705" s="45"/>
      <c r="G705" s="44"/>
      <c r="H705" s="71">
        <f t="shared" si="23"/>
      </c>
      <c r="I705" s="46">
        <f>IF((A705-36891&gt;0),(I704+B705)-H705,"")</f>
      </c>
    </row>
    <row r="706" spans="1:9" ht="12.75">
      <c r="A706" s="43"/>
      <c r="B706" s="44"/>
      <c r="C706" s="44"/>
      <c r="D706" s="45"/>
      <c r="E706" s="47"/>
      <c r="F706" s="45"/>
      <c r="G706" s="44"/>
      <c r="H706" s="71">
        <f t="shared" si="23"/>
      </c>
      <c r="I706" s="46">
        <f>IF((A706-36891&gt;0),I705+B706-H706,"")</f>
      </c>
    </row>
    <row r="707" spans="1:9" ht="12.75">
      <c r="A707" s="43"/>
      <c r="B707" s="44"/>
      <c r="C707" s="44"/>
      <c r="D707" s="45"/>
      <c r="E707" s="47"/>
      <c r="F707" s="45"/>
      <c r="G707" s="44"/>
      <c r="H707" s="71">
        <f t="shared" si="23"/>
      </c>
      <c r="I707" s="46">
        <f t="shared" si="22"/>
      </c>
    </row>
    <row r="708" spans="1:9" ht="12.75">
      <c r="A708" s="43"/>
      <c r="B708" s="44"/>
      <c r="C708" s="44"/>
      <c r="D708" s="45"/>
      <c r="E708" s="47"/>
      <c r="F708" s="45"/>
      <c r="G708" s="44"/>
      <c r="H708" s="71">
        <f t="shared" si="23"/>
      </c>
      <c r="I708" s="46">
        <f t="shared" si="22"/>
      </c>
    </row>
    <row r="709" spans="1:9" ht="12.75">
      <c r="A709" s="43"/>
      <c r="B709" s="44"/>
      <c r="C709" s="44"/>
      <c r="D709" s="45"/>
      <c r="E709" s="47"/>
      <c r="F709" s="45"/>
      <c r="G709" s="44"/>
      <c r="H709" s="71">
        <f t="shared" si="23"/>
      </c>
      <c r="I709" s="46">
        <f>IF((A709-36891&gt;0),(I708+B709)-H709,"")</f>
      </c>
    </row>
    <row r="710" spans="1:9" ht="12.75">
      <c r="A710" s="43"/>
      <c r="B710" s="44"/>
      <c r="C710" s="44"/>
      <c r="D710" s="45"/>
      <c r="E710" s="47"/>
      <c r="F710" s="45"/>
      <c r="G710" s="44"/>
      <c r="H710" s="71">
        <f t="shared" si="23"/>
      </c>
      <c r="I710" s="46">
        <f>IF((A710-36891&gt;0),I709+B710-H710,"")</f>
      </c>
    </row>
    <row r="711" spans="1:9" ht="12.75">
      <c r="A711" s="43"/>
      <c r="B711" s="44"/>
      <c r="C711" s="44"/>
      <c r="D711" s="45"/>
      <c r="E711" s="47"/>
      <c r="F711" s="45"/>
      <c r="G711" s="44"/>
      <c r="H711" s="71">
        <f t="shared" si="23"/>
      </c>
      <c r="I711" s="46">
        <f t="shared" si="22"/>
      </c>
    </row>
    <row r="712" spans="1:9" ht="12.75">
      <c r="A712" s="43"/>
      <c r="B712" s="44"/>
      <c r="C712" s="44"/>
      <c r="D712" s="45"/>
      <c r="E712" s="47"/>
      <c r="F712" s="45"/>
      <c r="G712" s="44"/>
      <c r="H712" s="71">
        <f t="shared" si="23"/>
      </c>
      <c r="I712" s="46">
        <f t="shared" si="22"/>
      </c>
    </row>
    <row r="713" spans="1:9" ht="12.75">
      <c r="A713" s="43"/>
      <c r="B713" s="44"/>
      <c r="C713" s="44"/>
      <c r="D713" s="45"/>
      <c r="E713" s="47"/>
      <c r="F713" s="45"/>
      <c r="G713" s="44"/>
      <c r="H713" s="71">
        <f t="shared" si="23"/>
      </c>
      <c r="I713" s="46">
        <f>IF((A713-36891&gt;0),(I712+B713)-H713,"")</f>
      </c>
    </row>
    <row r="714" spans="1:9" ht="12.75">
      <c r="A714" s="43"/>
      <c r="B714" s="44"/>
      <c r="C714" s="44"/>
      <c r="D714" s="45"/>
      <c r="E714" s="47"/>
      <c r="F714" s="45"/>
      <c r="G714" s="44"/>
      <c r="H714" s="71">
        <f t="shared" si="23"/>
      </c>
      <c r="I714" s="46">
        <f>IF((A714-36891&gt;0),I713+B714-H714,"")</f>
      </c>
    </row>
    <row r="715" spans="1:9" ht="12.75">
      <c r="A715" s="43"/>
      <c r="B715" s="44"/>
      <c r="C715" s="44"/>
      <c r="D715" s="45"/>
      <c r="E715" s="47"/>
      <c r="F715" s="45"/>
      <c r="G715" s="44"/>
      <c r="H715" s="71">
        <f t="shared" si="23"/>
      </c>
      <c r="I715" s="46">
        <f t="shared" si="22"/>
      </c>
    </row>
    <row r="716" spans="1:9" ht="12.75">
      <c r="A716" s="43"/>
      <c r="B716" s="44"/>
      <c r="C716" s="44"/>
      <c r="D716" s="45"/>
      <c r="E716" s="47"/>
      <c r="F716" s="45"/>
      <c r="G716" s="44"/>
      <c r="H716" s="71">
        <f t="shared" si="23"/>
      </c>
      <c r="I716" s="46">
        <f t="shared" si="22"/>
      </c>
    </row>
    <row r="717" spans="1:9" ht="12.75">
      <c r="A717" s="43"/>
      <c r="B717" s="44"/>
      <c r="C717" s="44"/>
      <c r="D717" s="45"/>
      <c r="E717" s="47"/>
      <c r="F717" s="45"/>
      <c r="G717" s="44"/>
      <c r="H717" s="71">
        <f t="shared" si="23"/>
      </c>
      <c r="I717" s="46">
        <f>IF((A717-36891&gt;0),(I716+B717)-H717,"")</f>
      </c>
    </row>
    <row r="718" spans="1:9" ht="12.75">
      <c r="A718" s="43"/>
      <c r="B718" s="44"/>
      <c r="C718" s="44"/>
      <c r="D718" s="45"/>
      <c r="E718" s="47"/>
      <c r="F718" s="45"/>
      <c r="G718" s="44"/>
      <c r="H718" s="71">
        <f t="shared" si="23"/>
      </c>
      <c r="I718" s="46">
        <f>IF((A718-36891&gt;0),I717+B718-H718,"")</f>
      </c>
    </row>
    <row r="719" spans="1:9" ht="12.75">
      <c r="A719" s="43"/>
      <c r="B719" s="44"/>
      <c r="C719" s="44"/>
      <c r="D719" s="45"/>
      <c r="E719" s="47"/>
      <c r="F719" s="45"/>
      <c r="G719" s="44"/>
      <c r="H719" s="71">
        <f t="shared" si="23"/>
      </c>
      <c r="I719" s="46">
        <f t="shared" si="22"/>
      </c>
    </row>
    <row r="720" spans="1:9" ht="12.75">
      <c r="A720" s="43"/>
      <c r="B720" s="44"/>
      <c r="C720" s="44"/>
      <c r="D720" s="45"/>
      <c r="E720" s="47"/>
      <c r="F720" s="45"/>
      <c r="G720" s="44"/>
      <c r="H720" s="71">
        <f t="shared" si="23"/>
      </c>
      <c r="I720" s="46">
        <f t="shared" si="22"/>
      </c>
    </row>
    <row r="721" spans="1:9" ht="12.75">
      <c r="A721" s="43"/>
      <c r="B721" s="44"/>
      <c r="C721" s="44"/>
      <c r="D721" s="45"/>
      <c r="E721" s="47"/>
      <c r="F721" s="45"/>
      <c r="G721" s="44"/>
      <c r="H721" s="71">
        <f t="shared" si="23"/>
      </c>
      <c r="I721" s="46">
        <f>IF((A721-36891&gt;0),(I720+B721)-H721,"")</f>
      </c>
    </row>
    <row r="722" spans="1:9" ht="12.75">
      <c r="A722" s="43"/>
      <c r="B722" s="44"/>
      <c r="C722" s="44"/>
      <c r="D722" s="45"/>
      <c r="E722" s="47"/>
      <c r="F722" s="45"/>
      <c r="G722" s="44"/>
      <c r="H722" s="71">
        <f t="shared" si="23"/>
      </c>
      <c r="I722" s="46">
        <f>IF((A722-36891&gt;0),I721+B722-H722,"")</f>
      </c>
    </row>
    <row r="723" spans="1:9" ht="12.75">
      <c r="A723" s="43"/>
      <c r="B723" s="44"/>
      <c r="C723" s="44"/>
      <c r="D723" s="45"/>
      <c r="E723" s="47"/>
      <c r="F723" s="45"/>
      <c r="G723" s="44"/>
      <c r="H723" s="71">
        <f t="shared" si="23"/>
      </c>
      <c r="I723" s="46">
        <f t="shared" si="22"/>
      </c>
    </row>
    <row r="724" spans="1:9" ht="12.75">
      <c r="A724" s="43"/>
      <c r="B724" s="44"/>
      <c r="C724" s="44"/>
      <c r="D724" s="45"/>
      <c r="E724" s="47"/>
      <c r="F724" s="45"/>
      <c r="G724" s="44"/>
      <c r="H724" s="71">
        <f t="shared" si="23"/>
      </c>
      <c r="I724" s="46">
        <f t="shared" si="22"/>
      </c>
    </row>
    <row r="725" spans="1:9" ht="12.75">
      <c r="A725" s="43"/>
      <c r="B725" s="44"/>
      <c r="C725" s="44"/>
      <c r="D725" s="45"/>
      <c r="E725" s="47"/>
      <c r="F725" s="45"/>
      <c r="G725" s="44"/>
      <c r="H725" s="71">
        <f t="shared" si="23"/>
      </c>
      <c r="I725" s="46">
        <f>IF((A725-36891&gt;0),(I724+B725)-H725,"")</f>
      </c>
    </row>
    <row r="726" spans="1:9" ht="12.75">
      <c r="A726" s="43"/>
      <c r="B726" s="44"/>
      <c r="C726" s="44"/>
      <c r="D726" s="45"/>
      <c r="E726" s="47"/>
      <c r="F726" s="45"/>
      <c r="G726" s="44"/>
      <c r="H726" s="71">
        <f t="shared" si="23"/>
      </c>
      <c r="I726" s="46">
        <f>IF((A726-36891&gt;0),I725+B726-H726,"")</f>
      </c>
    </row>
    <row r="727" spans="1:9" ht="12.75">
      <c r="A727" s="43"/>
      <c r="B727" s="44"/>
      <c r="C727" s="44"/>
      <c r="D727" s="45"/>
      <c r="E727" s="47"/>
      <c r="F727" s="45"/>
      <c r="G727" s="44"/>
      <c r="H727" s="71">
        <f t="shared" si="23"/>
      </c>
      <c r="I727" s="46">
        <f t="shared" si="22"/>
      </c>
    </row>
    <row r="728" spans="1:9" ht="12.75">
      <c r="A728" s="43"/>
      <c r="B728" s="44"/>
      <c r="C728" s="44"/>
      <c r="D728" s="45"/>
      <c r="E728" s="47"/>
      <c r="F728" s="45"/>
      <c r="G728" s="44"/>
      <c r="H728" s="71">
        <f t="shared" si="23"/>
      </c>
      <c r="I728" s="46">
        <f aca="true" t="shared" si="24" ref="I728:I748">IF((A728-36891&gt;0),I727+B728-H728,"")</f>
      </c>
    </row>
    <row r="729" spans="1:9" ht="12.75">
      <c r="A729" s="43"/>
      <c r="B729" s="44"/>
      <c r="C729" s="44"/>
      <c r="D729" s="45"/>
      <c r="E729" s="47"/>
      <c r="F729" s="45"/>
      <c r="G729" s="44"/>
      <c r="H729" s="71">
        <f t="shared" si="23"/>
      </c>
      <c r="I729" s="46">
        <f>IF((A729-36891&gt;0),(I728+B729)-H729,"")</f>
      </c>
    </row>
    <row r="730" spans="1:9" ht="12.75">
      <c r="A730" s="43"/>
      <c r="B730" s="44"/>
      <c r="C730" s="44"/>
      <c r="D730" s="45"/>
      <c r="E730" s="47"/>
      <c r="F730" s="45"/>
      <c r="G730" s="44"/>
      <c r="H730" s="71">
        <f t="shared" si="23"/>
      </c>
      <c r="I730" s="46">
        <f>IF((A730-36891&gt;0),I729+B730-H730,"")</f>
      </c>
    </row>
    <row r="731" spans="1:9" ht="12.75">
      <c r="A731" s="43"/>
      <c r="B731" s="44"/>
      <c r="C731" s="44"/>
      <c r="D731" s="45"/>
      <c r="E731" s="47"/>
      <c r="F731" s="45"/>
      <c r="G731" s="44"/>
      <c r="H731" s="71">
        <f t="shared" si="23"/>
      </c>
      <c r="I731" s="46">
        <f t="shared" si="24"/>
      </c>
    </row>
    <row r="732" spans="1:9" ht="12.75">
      <c r="A732" s="43"/>
      <c r="B732" s="44"/>
      <c r="C732" s="44"/>
      <c r="D732" s="45"/>
      <c r="E732" s="47"/>
      <c r="F732" s="45"/>
      <c r="G732" s="44"/>
      <c r="H732" s="71">
        <f aca="true" t="shared" si="25" ref="H732:H750">IF((A732-36891&gt;0),IF(C732&gt;0,C732-G732,0),"")</f>
      </c>
      <c r="I732" s="46">
        <f t="shared" si="24"/>
      </c>
    </row>
    <row r="733" spans="1:9" ht="12.75">
      <c r="A733" s="43"/>
      <c r="B733" s="44"/>
      <c r="C733" s="44"/>
      <c r="D733" s="45"/>
      <c r="E733" s="47"/>
      <c r="F733" s="45"/>
      <c r="G733" s="44"/>
      <c r="H733" s="71">
        <f t="shared" si="25"/>
      </c>
      <c r="I733" s="46">
        <f>IF((A733-36891&gt;0),(I732+B733)-H733,"")</f>
      </c>
    </row>
    <row r="734" spans="1:9" ht="12.75">
      <c r="A734" s="43"/>
      <c r="B734" s="44"/>
      <c r="C734" s="44"/>
      <c r="D734" s="45"/>
      <c r="E734" s="47"/>
      <c r="F734" s="45"/>
      <c r="G734" s="44"/>
      <c r="H734" s="71">
        <f t="shared" si="25"/>
      </c>
      <c r="I734" s="46">
        <f>IF((A734-36891&gt;0),I733+B734-H734,"")</f>
      </c>
    </row>
    <row r="735" spans="1:9" ht="12.75">
      <c r="A735" s="43"/>
      <c r="B735" s="44"/>
      <c r="C735" s="44"/>
      <c r="D735" s="45"/>
      <c r="E735" s="47"/>
      <c r="F735" s="45"/>
      <c r="G735" s="44"/>
      <c r="H735" s="71">
        <f t="shared" si="25"/>
      </c>
      <c r="I735" s="46">
        <f t="shared" si="24"/>
      </c>
    </row>
    <row r="736" spans="1:9" ht="12.75">
      <c r="A736" s="43"/>
      <c r="B736" s="44"/>
      <c r="C736" s="44"/>
      <c r="D736" s="45"/>
      <c r="E736" s="47"/>
      <c r="F736" s="45"/>
      <c r="G736" s="44"/>
      <c r="H736" s="71">
        <f t="shared" si="25"/>
      </c>
      <c r="I736" s="46">
        <f t="shared" si="24"/>
      </c>
    </row>
    <row r="737" spans="1:9" ht="12.75">
      <c r="A737" s="43"/>
      <c r="B737" s="44"/>
      <c r="C737" s="44"/>
      <c r="D737" s="45"/>
      <c r="E737" s="47"/>
      <c r="F737" s="45"/>
      <c r="G737" s="44"/>
      <c r="H737" s="71">
        <f t="shared" si="25"/>
      </c>
      <c r="I737" s="46">
        <f>IF((A737-36891&gt;0),(I736+B737)-H737,"")</f>
      </c>
    </row>
    <row r="738" spans="1:9" ht="12.75">
      <c r="A738" s="43"/>
      <c r="B738" s="44"/>
      <c r="C738" s="44"/>
      <c r="D738" s="45"/>
      <c r="E738" s="47"/>
      <c r="F738" s="45"/>
      <c r="G738" s="44"/>
      <c r="H738" s="71">
        <f t="shared" si="25"/>
      </c>
      <c r="I738" s="46">
        <f>IF((A738-36891&gt;0),I737+B738-H738,"")</f>
      </c>
    </row>
    <row r="739" spans="1:9" ht="12.75">
      <c r="A739" s="43"/>
      <c r="B739" s="44"/>
      <c r="C739" s="44"/>
      <c r="D739" s="45"/>
      <c r="E739" s="47"/>
      <c r="F739" s="45"/>
      <c r="G739" s="44"/>
      <c r="H739" s="71">
        <f t="shared" si="25"/>
      </c>
      <c r="I739" s="46">
        <f t="shared" si="24"/>
      </c>
    </row>
    <row r="740" spans="1:9" ht="12.75">
      <c r="A740" s="43"/>
      <c r="B740" s="44"/>
      <c r="C740" s="44"/>
      <c r="D740" s="45"/>
      <c r="E740" s="47"/>
      <c r="F740" s="45"/>
      <c r="G740" s="44"/>
      <c r="H740" s="71">
        <f t="shared" si="25"/>
      </c>
      <c r="I740" s="46">
        <f t="shared" si="24"/>
      </c>
    </row>
    <row r="741" spans="1:9" ht="12.75">
      <c r="A741" s="43"/>
      <c r="B741" s="44"/>
      <c r="C741" s="44"/>
      <c r="D741" s="45"/>
      <c r="E741" s="47"/>
      <c r="F741" s="45"/>
      <c r="G741" s="44"/>
      <c r="H741" s="71">
        <f t="shared" si="25"/>
      </c>
      <c r="I741" s="46">
        <f>IF((A741-36891&gt;0),(I740+B741)-H741,"")</f>
      </c>
    </row>
    <row r="742" spans="1:9" ht="12.75">
      <c r="A742" s="43"/>
      <c r="B742" s="44"/>
      <c r="C742" s="44"/>
      <c r="D742" s="45"/>
      <c r="E742" s="47"/>
      <c r="F742" s="45"/>
      <c r="G742" s="44"/>
      <c r="H742" s="71">
        <f t="shared" si="25"/>
      </c>
      <c r="I742" s="46">
        <f>IF((A742-36891&gt;0),I741+B742-H742,"")</f>
      </c>
    </row>
    <row r="743" spans="1:9" ht="12.75">
      <c r="A743" s="43"/>
      <c r="B743" s="44"/>
      <c r="C743" s="44"/>
      <c r="D743" s="45"/>
      <c r="E743" s="47"/>
      <c r="F743" s="45"/>
      <c r="G743" s="44"/>
      <c r="H743" s="71">
        <f t="shared" si="25"/>
      </c>
      <c r="I743" s="46">
        <f t="shared" si="24"/>
      </c>
    </row>
    <row r="744" spans="1:9" ht="12.75">
      <c r="A744" s="43"/>
      <c r="B744" s="44"/>
      <c r="C744" s="44"/>
      <c r="D744" s="45"/>
      <c r="E744" s="47"/>
      <c r="F744" s="45"/>
      <c r="G744" s="44"/>
      <c r="H744" s="71">
        <f t="shared" si="25"/>
      </c>
      <c r="I744" s="46">
        <f t="shared" si="24"/>
      </c>
    </row>
    <row r="745" spans="1:9" ht="12.75">
      <c r="A745" s="43"/>
      <c r="B745" s="44"/>
      <c r="C745" s="44"/>
      <c r="D745" s="45"/>
      <c r="E745" s="47"/>
      <c r="F745" s="45"/>
      <c r="G745" s="44"/>
      <c r="H745" s="71">
        <f t="shared" si="25"/>
      </c>
      <c r="I745" s="46">
        <f>IF((A745-36891&gt;0),(I744+B745)-H745,"")</f>
      </c>
    </row>
    <row r="746" spans="1:9" ht="12.75">
      <c r="A746" s="43"/>
      <c r="B746" s="44"/>
      <c r="C746" s="44"/>
      <c r="D746" s="45"/>
      <c r="E746" s="47"/>
      <c r="F746" s="45"/>
      <c r="G746" s="44"/>
      <c r="H746" s="71">
        <f t="shared" si="25"/>
      </c>
      <c r="I746" s="46">
        <f>IF((A746-36891&gt;0),I745+B746-H746,"")</f>
      </c>
    </row>
    <row r="747" spans="1:9" ht="12.75">
      <c r="A747" s="43"/>
      <c r="B747" s="44"/>
      <c r="C747" s="44"/>
      <c r="D747" s="45"/>
      <c r="E747" s="47"/>
      <c r="F747" s="45"/>
      <c r="G747" s="44"/>
      <c r="H747" s="71">
        <f t="shared" si="25"/>
      </c>
      <c r="I747" s="46">
        <f t="shared" si="24"/>
      </c>
    </row>
    <row r="748" spans="1:9" ht="12.75">
      <c r="A748" s="43"/>
      <c r="B748" s="44"/>
      <c r="C748" s="44"/>
      <c r="D748" s="45"/>
      <c r="E748" s="47"/>
      <c r="F748" s="45"/>
      <c r="G748" s="44"/>
      <c r="H748" s="71">
        <f t="shared" si="25"/>
      </c>
      <c r="I748" s="46">
        <f t="shared" si="24"/>
      </c>
    </row>
    <row r="749" spans="1:9" ht="12.75">
      <c r="A749" s="43"/>
      <c r="B749" s="44"/>
      <c r="C749" s="44"/>
      <c r="D749" s="45"/>
      <c r="E749" s="47"/>
      <c r="F749" s="45"/>
      <c r="G749" s="44"/>
      <c r="H749" s="71">
        <f t="shared" si="25"/>
      </c>
      <c r="I749" s="46">
        <f>IF((A749-36891&gt;0),(I748+B749)-H749,"")</f>
      </c>
    </row>
    <row r="750" spans="1:9" ht="12.75">
      <c r="A750" s="43"/>
      <c r="B750" s="44"/>
      <c r="C750" s="44"/>
      <c r="D750" s="45"/>
      <c r="E750" s="47"/>
      <c r="F750" s="45"/>
      <c r="G750" s="44"/>
      <c r="H750" s="71">
        <f t="shared" si="25"/>
      </c>
      <c r="I750" s="46">
        <f>IF((A750-36891&gt;0),I749+B750-H750,"")</f>
      </c>
    </row>
    <row r="751" spans="1:9" ht="12.75">
      <c r="A751" s="43"/>
      <c r="B751" s="44"/>
      <c r="C751" s="44"/>
      <c r="D751" s="45"/>
      <c r="E751" s="47"/>
      <c r="F751" s="45"/>
      <c r="G751" s="44"/>
      <c r="H751" s="71">
        <f aca="true" t="shared" si="26" ref="H751:H763">IF((A751-36891&gt;0),IF(C751&gt;0,C751-G751,0),"")</f>
      </c>
      <c r="I751" s="46">
        <f aca="true" t="shared" si="27" ref="I751:I763">IF((A751-36891&gt;0),I750+B751-H751,"")</f>
      </c>
    </row>
    <row r="752" spans="1:9" ht="12.75">
      <c r="A752" s="43"/>
      <c r="B752" s="44"/>
      <c r="C752" s="44"/>
      <c r="D752" s="45"/>
      <c r="E752" s="47"/>
      <c r="F752" s="45"/>
      <c r="G752" s="44"/>
      <c r="H752" s="71">
        <f t="shared" si="26"/>
      </c>
      <c r="I752" s="46">
        <f t="shared" si="27"/>
      </c>
    </row>
    <row r="753" spans="1:9" ht="12.75">
      <c r="A753" s="43"/>
      <c r="B753" s="44"/>
      <c r="C753" s="44"/>
      <c r="D753" s="45"/>
      <c r="E753" s="47"/>
      <c r="F753" s="45"/>
      <c r="G753" s="44"/>
      <c r="H753" s="71">
        <f t="shared" si="26"/>
      </c>
      <c r="I753" s="46">
        <f t="shared" si="27"/>
      </c>
    </row>
    <row r="754" spans="1:9" ht="12.75">
      <c r="A754" s="43"/>
      <c r="B754" s="44"/>
      <c r="C754" s="44"/>
      <c r="D754" s="45"/>
      <c r="E754" s="47"/>
      <c r="F754" s="45"/>
      <c r="G754" s="44"/>
      <c r="H754" s="71">
        <f t="shared" si="26"/>
      </c>
      <c r="I754" s="46">
        <f t="shared" si="27"/>
      </c>
    </row>
    <row r="755" spans="1:9" ht="12.75">
      <c r="A755" s="43"/>
      <c r="B755" s="44"/>
      <c r="C755" s="44"/>
      <c r="D755" s="45"/>
      <c r="E755" s="47"/>
      <c r="F755" s="45"/>
      <c r="G755" s="44"/>
      <c r="H755" s="71">
        <f t="shared" si="26"/>
      </c>
      <c r="I755" s="46">
        <f t="shared" si="27"/>
      </c>
    </row>
    <row r="756" spans="1:9" ht="12.75">
      <c r="A756" s="43"/>
      <c r="B756" s="44"/>
      <c r="C756" s="44"/>
      <c r="D756" s="45"/>
      <c r="E756" s="47"/>
      <c r="F756" s="45"/>
      <c r="G756" s="44"/>
      <c r="H756" s="71">
        <f t="shared" si="26"/>
      </c>
      <c r="I756" s="46">
        <f t="shared" si="27"/>
      </c>
    </row>
    <row r="757" spans="1:9" ht="12.75">
      <c r="A757" s="43"/>
      <c r="B757" s="44"/>
      <c r="C757" s="44"/>
      <c r="D757" s="45"/>
      <c r="E757" s="47"/>
      <c r="F757" s="45"/>
      <c r="G757" s="44"/>
      <c r="H757" s="71">
        <f t="shared" si="26"/>
      </c>
      <c r="I757" s="46">
        <f t="shared" si="27"/>
      </c>
    </row>
    <row r="758" spans="1:9" ht="12.75">
      <c r="A758" s="43"/>
      <c r="B758" s="44"/>
      <c r="C758" s="44"/>
      <c r="D758" s="45"/>
      <c r="E758" s="47"/>
      <c r="F758" s="45"/>
      <c r="G758" s="44"/>
      <c r="H758" s="71">
        <f t="shared" si="26"/>
      </c>
      <c r="I758" s="46">
        <f t="shared" si="27"/>
      </c>
    </row>
    <row r="759" spans="1:9" ht="12.75">
      <c r="A759" s="43"/>
      <c r="B759" s="44"/>
      <c r="C759" s="44"/>
      <c r="D759" s="45"/>
      <c r="E759" s="47"/>
      <c r="F759" s="45"/>
      <c r="G759" s="44"/>
      <c r="H759" s="71">
        <f t="shared" si="26"/>
      </c>
      <c r="I759" s="46">
        <f t="shared" si="27"/>
      </c>
    </row>
    <row r="760" spans="1:9" ht="12.75">
      <c r="A760" s="43"/>
      <c r="B760" s="44"/>
      <c r="C760" s="44"/>
      <c r="D760" s="45"/>
      <c r="E760" s="47"/>
      <c r="F760" s="45"/>
      <c r="G760" s="44"/>
      <c r="H760" s="71">
        <f t="shared" si="26"/>
      </c>
      <c r="I760" s="46">
        <f t="shared" si="27"/>
      </c>
    </row>
    <row r="761" spans="1:9" ht="12.75">
      <c r="A761" s="43"/>
      <c r="B761" s="44"/>
      <c r="C761" s="44"/>
      <c r="D761" s="45"/>
      <c r="E761" s="47"/>
      <c r="F761" s="45"/>
      <c r="G761" s="44"/>
      <c r="H761" s="71">
        <f t="shared" si="26"/>
      </c>
      <c r="I761" s="46">
        <f t="shared" si="27"/>
      </c>
    </row>
    <row r="762" spans="1:9" ht="12.75">
      <c r="A762" s="43"/>
      <c r="B762" s="44"/>
      <c r="C762" s="44"/>
      <c r="D762" s="45"/>
      <c r="E762" s="47"/>
      <c r="F762" s="45"/>
      <c r="G762" s="44"/>
      <c r="H762" s="71">
        <f t="shared" si="26"/>
      </c>
      <c r="I762" s="46">
        <f t="shared" si="27"/>
      </c>
    </row>
    <row r="763" spans="1:9" ht="12.75">
      <c r="A763" s="43"/>
      <c r="B763" s="44"/>
      <c r="C763" s="44"/>
      <c r="D763" s="45"/>
      <c r="E763" s="47"/>
      <c r="F763" s="45"/>
      <c r="G763" s="44"/>
      <c r="H763" s="71">
        <f t="shared" si="26"/>
      </c>
      <c r="I763" s="46">
        <f t="shared" si="27"/>
      </c>
    </row>
    <row r="764" spans="1:9" ht="12.75">
      <c r="A764" s="48"/>
      <c r="B764" s="48"/>
      <c r="C764" s="48"/>
      <c r="D764" s="48"/>
      <c r="E764" s="48"/>
      <c r="F764" s="48"/>
      <c r="G764" s="48"/>
      <c r="H764" s="48"/>
      <c r="I764" s="48"/>
    </row>
    <row r="765" spans="1:9" ht="18">
      <c r="A765" s="85" t="s">
        <v>48</v>
      </c>
      <c r="B765" s="86"/>
      <c r="C765" s="86"/>
      <c r="D765" s="86"/>
      <c r="E765" s="86"/>
      <c r="F765" s="86"/>
      <c r="G765" s="86"/>
      <c r="H765" s="87"/>
      <c r="I765" s="87"/>
    </row>
    <row r="766" spans="1:9" ht="12.75">
      <c r="A766" s="48"/>
      <c r="B766" s="48"/>
      <c r="C766" s="48"/>
      <c r="D766" s="48"/>
      <c r="E766" s="48"/>
      <c r="F766" s="48"/>
      <c r="G766" s="48"/>
      <c r="H766" s="48"/>
      <c r="I766" s="48"/>
    </row>
    <row r="767" spans="1:9" ht="12.75">
      <c r="A767" s="48"/>
      <c r="B767" s="48"/>
      <c r="C767" s="48"/>
      <c r="D767" s="48"/>
      <c r="E767" s="48"/>
      <c r="F767" s="48"/>
      <c r="G767" s="48"/>
      <c r="H767" s="48"/>
      <c r="I767" s="48"/>
    </row>
    <row r="768" spans="1:9" ht="12.75">
      <c r="A768" s="48"/>
      <c r="B768" s="48"/>
      <c r="C768" s="48"/>
      <c r="D768" s="48"/>
      <c r="E768" s="48"/>
      <c r="F768" s="48"/>
      <c r="G768" s="48"/>
      <c r="H768" s="48"/>
      <c r="I768" s="48"/>
    </row>
    <row r="769" spans="1:9" ht="12.75">
      <c r="A769" s="48"/>
      <c r="B769" s="48"/>
      <c r="C769" s="48"/>
      <c r="D769" s="48"/>
      <c r="E769" s="48"/>
      <c r="F769" s="48"/>
      <c r="G769" s="48"/>
      <c r="H769" s="48"/>
      <c r="I769" s="48"/>
    </row>
    <row r="770" spans="1:9" ht="12.75">
      <c r="A770" s="48"/>
      <c r="B770" s="48"/>
      <c r="C770" s="48"/>
      <c r="D770" s="48"/>
      <c r="E770" s="48"/>
      <c r="F770" s="48"/>
      <c r="G770" s="48"/>
      <c r="H770" s="48"/>
      <c r="I770" s="48"/>
    </row>
  </sheetData>
  <sheetProtection password="C5D5" sheet="1" objects="1" scenarios="1"/>
  <mergeCells count="2">
    <mergeCell ref="A765:I765"/>
    <mergeCell ref="F12:I12"/>
  </mergeCells>
  <dataValidations count="11">
    <dataValidation allowBlank="1" showInputMessage="1" showErrorMessage="1" promptTitle="Cannot Input Here" prompt="These numbers are input on the Start-Print Reports sheet or calculated based on the numbers below." sqref="F6:I10 E9"/>
    <dataValidation allowBlank="1" showInputMessage="1" showErrorMessage="1" promptTitle="Cannot Input Here" prompt="This number is input on the Start-Print Reports sheet." sqref="A3:C3 B8:C8"/>
    <dataValidation allowBlank="1" showInputMessage="1" showErrorMessage="1" promptTitle="Cannot Input Here" prompt="This number is calculated based on the numbers below." sqref="C11"/>
    <dataValidation type="date" showInputMessage="1" showErrorMessage="1" promptTitle="Date of Transaction" prompt="Enter the date of the transaction. A date MUST be entered and sequencial for the report to run properly.  If there is more than one transaction on a day, enter only the net transaction as only one transaction can be entered per day." errorTitle="Date ofTransaction" error="You must enter a valid date between 1998 and 2020" sqref="A14:A763">
      <formula1>35796</formula1>
      <formula2>44562</formula2>
    </dataValidation>
    <dataValidation allowBlank="1" showInputMessage="1" showErrorMessage="1" promptTitle="Amount of Advance" prompt="Enter the amount that was advanced on the Line of Credit.  Or the outstanding balance of the LOC when this ledger was started." sqref="B14:B763"/>
    <dataValidation allowBlank="1" showInputMessage="1" showErrorMessage="1" promptTitle="Total Repayment" prompt="Enter the total amount repaid on the Line of Credit.  If the payment includes interest, enter the amount of the interest in the Interest Repayment column to the right.  The principal amount will be calculated and deducted from the balance." sqref="C14:C763"/>
    <dataValidation allowBlank="1" showInputMessage="1" showErrorMessage="1" promptTitle="Authorized By" prompt="Enter the initials of the person that made or authorized the transaction." sqref="D14:D763"/>
    <dataValidation allowBlank="1" showInputMessage="1" showErrorMessage="1" promptTitle="Purpose/Source of Advance/Repay" prompt="Enter the details of the transaction (i.e. $1200 Draw, $12000 Fertilizer, $3400 Fuel  OR  $37,321-20,000 bushels of corn and $12,432-1830 bu. of soybeans).  Be as detailed as reasonably possible.  It should be clear what the transaction was for." sqref="E14:E763"/>
    <dataValidation type="whole" allowBlank="1" showInputMessage="1" showErrorMessage="1" promptTitle="Production Year (2000 Format)" prompt="ALWAYS enter the production year that the advance was for  OR  the repayment was from OR year of the comment.    This is important because it helps tracks the security, monitors the agreements and aids in the development of the accounting reports." errorTitle="Production Year (2000 Format)" error="You must enter the whole year (i.e. 2002, 2006) for the report to work properly." sqref="F14:F18 F20:F763">
      <formula1>1996</formula1>
      <formula2>2050</formula2>
    </dataValidation>
    <dataValidation allowBlank="1" showInputMessage="1" showErrorMessage="1" promptTitle="Interest Repayment" prompt="Enter the interest portion of the total repayment." sqref="G14:G763"/>
    <dataValidation allowBlank="1" showInputMessage="1" showErrorMessage="1" promptTitle="Production Year" prompt="ALWAYS enter the production year that the advance was for  OR  the repayment was from OR year of the comment.    This is important because it helps tracks the security, monitors the agreements and aids in the development of the accounting reports." sqref="F19"/>
  </dataValidations>
  <printOptions gridLines="1"/>
  <pageMargins left="0.75" right="0.41" top="0.58" bottom="0.56" header="0.5" footer="0.5"/>
  <pageSetup fitToHeight="10" fitToWidth="1" horizontalDpi="600" verticalDpi="600" orientation="landscape" scale="93" r:id="rId1"/>
  <headerFooter alignWithMargins="0">
    <oddFooter>&amp;LMN FSA Rev. 1/28/03&amp;RPage &amp;P of &amp;N</oddFooter>
  </headerFooter>
</worksheet>
</file>

<file path=xl/worksheets/sheet3.xml><?xml version="1.0" encoding="utf-8"?>
<worksheet xmlns="http://schemas.openxmlformats.org/spreadsheetml/2006/main" xmlns:r="http://schemas.openxmlformats.org/officeDocument/2006/relationships">
  <sheetPr codeName="Sheet3"/>
  <dimension ref="A1:I764"/>
  <sheetViews>
    <sheetView zoomScale="102" zoomScaleNormal="102"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9.7109375" style="0" customWidth="1"/>
    <col min="2" max="2" width="13.28125" style="0" customWidth="1"/>
    <col min="3" max="3" width="13.57421875" style="0" customWidth="1"/>
    <col min="4" max="4" width="5.57421875" style="0" customWidth="1"/>
    <col min="5" max="5" width="40.8515625" style="0" customWidth="1"/>
    <col min="6" max="6" width="11.57421875" style="0" customWidth="1"/>
    <col min="7" max="7" width="12.421875" style="0" customWidth="1"/>
    <col min="8" max="8" width="12.8515625" style="0" bestFit="1" customWidth="1"/>
    <col min="9" max="9" width="15.421875" style="0" customWidth="1"/>
    <col min="10" max="10" width="11.28125" style="0" customWidth="1"/>
  </cols>
  <sheetData>
    <row r="1" spans="1:9" ht="28.5" customHeight="1">
      <c r="A1" s="51" t="s">
        <v>50</v>
      </c>
      <c r="B1" s="51"/>
      <c r="C1" s="51"/>
      <c r="D1" s="51"/>
      <c r="E1" s="52">
        <f>F6</f>
        <v>0</v>
      </c>
      <c r="F1" s="15"/>
      <c r="G1" s="15"/>
      <c r="H1" s="15"/>
      <c r="I1" s="15"/>
    </row>
    <row r="2" spans="1:9" ht="27" customHeight="1">
      <c r="A2" s="34" t="s">
        <v>34</v>
      </c>
      <c r="B2" s="91">
        <f>'Start - Print Reports'!$E$3</f>
        <v>0</v>
      </c>
      <c r="C2" s="92"/>
      <c r="D2" s="92"/>
      <c r="E2" s="92"/>
      <c r="F2" s="53"/>
      <c r="G2" s="53"/>
      <c r="H2" s="53"/>
      <c r="I2" s="53"/>
    </row>
    <row r="3" spans="1:9" ht="38.25">
      <c r="A3" s="35"/>
      <c r="B3" s="36" t="s">
        <v>35</v>
      </c>
      <c r="C3" s="36" t="s">
        <v>36</v>
      </c>
      <c r="D3" s="36"/>
      <c r="E3" s="36"/>
      <c r="F3" s="36"/>
      <c r="G3" s="36" t="s">
        <v>39</v>
      </c>
      <c r="H3" s="36" t="s">
        <v>40</v>
      </c>
      <c r="I3" s="36" t="s">
        <v>41</v>
      </c>
    </row>
    <row r="4" spans="1:9" ht="27.75" customHeight="1">
      <c r="A4" s="37" t="s">
        <v>37</v>
      </c>
      <c r="B4" s="38">
        <f>SUM(B6:B751)</f>
        <v>0</v>
      </c>
      <c r="C4" s="39">
        <f>SUM(C6:C751)</f>
        <v>0</v>
      </c>
      <c r="D4" s="90"/>
      <c r="E4" s="90"/>
      <c r="F4" s="90"/>
      <c r="G4" s="39">
        <f>SUM(G6:G751)</f>
        <v>0</v>
      </c>
      <c r="H4" s="39">
        <f>SUM(H6:H751)</f>
        <v>0</v>
      </c>
      <c r="I4" s="39">
        <f>B4-H4</f>
        <v>0</v>
      </c>
    </row>
    <row r="5" spans="1:9" ht="33" customHeight="1">
      <c r="A5" s="54" t="s">
        <v>51</v>
      </c>
      <c r="B5" s="55" t="s">
        <v>1</v>
      </c>
      <c r="C5" s="55" t="s">
        <v>2</v>
      </c>
      <c r="D5" s="56" t="s">
        <v>10</v>
      </c>
      <c r="E5" s="57" t="s">
        <v>3</v>
      </c>
      <c r="F5" s="56" t="s">
        <v>7</v>
      </c>
      <c r="G5" s="56" t="s">
        <v>22</v>
      </c>
      <c r="H5" s="56" t="s">
        <v>52</v>
      </c>
      <c r="I5" s="58"/>
    </row>
    <row r="6" spans="8:9" ht="12.75">
      <c r="H6" s="32"/>
      <c r="I6" s="32"/>
    </row>
    <row r="7" spans="8:9" ht="12.75">
      <c r="H7" s="32"/>
      <c r="I7" s="32"/>
    </row>
    <row r="8" spans="8:9" ht="12.75">
      <c r="H8" s="32"/>
      <c r="I8" s="32"/>
    </row>
    <row r="9" spans="8:9" ht="12.75">
      <c r="H9" s="32"/>
      <c r="I9" s="32"/>
    </row>
    <row r="10" spans="8:9" ht="12.75">
      <c r="H10" s="32"/>
      <c r="I10" s="32"/>
    </row>
    <row r="11" spans="8:9" ht="12.75">
      <c r="H11" s="32"/>
      <c r="I11" s="32"/>
    </row>
    <row r="12" spans="8:9" ht="12.75">
      <c r="H12" s="32"/>
      <c r="I12" s="32"/>
    </row>
    <row r="13" spans="8:9" ht="12.75">
      <c r="H13" s="32"/>
      <c r="I13" s="32"/>
    </row>
    <row r="14" spans="8:9" ht="12.75">
      <c r="H14" s="32"/>
      <c r="I14" s="32"/>
    </row>
    <row r="15" spans="8:9" ht="12.75">
      <c r="H15" s="32"/>
      <c r="I15" s="32"/>
    </row>
    <row r="16" spans="8:9" ht="12.75">
      <c r="H16" s="32"/>
      <c r="I16" s="32"/>
    </row>
    <row r="17" spans="8:9" ht="12.75">
      <c r="H17" s="32"/>
      <c r="I17" s="32"/>
    </row>
    <row r="18" spans="8:9" ht="12.75">
      <c r="H18" s="32"/>
      <c r="I18" s="32"/>
    </row>
    <row r="19" spans="8:9" ht="12.75">
      <c r="H19" s="32"/>
      <c r="I19" s="32"/>
    </row>
    <row r="20" spans="8:9" ht="12.75">
      <c r="H20" s="32"/>
      <c r="I20" s="32"/>
    </row>
    <row r="21" spans="8:9" ht="12.75">
      <c r="H21" s="32"/>
      <c r="I21" s="32"/>
    </row>
    <row r="22" spans="8:9" ht="12.75">
      <c r="H22" s="32"/>
      <c r="I22" s="32"/>
    </row>
    <row r="23" spans="8:9" ht="12.75">
      <c r="H23" s="32"/>
      <c r="I23" s="32"/>
    </row>
    <row r="24" spans="8:9" ht="12.75">
      <c r="H24" s="32"/>
      <c r="I24" s="32"/>
    </row>
    <row r="25" spans="8:9" ht="12.75">
      <c r="H25" s="32"/>
      <c r="I25" s="32"/>
    </row>
    <row r="26" spans="8:9" ht="12.75">
      <c r="H26" s="32"/>
      <c r="I26" s="32"/>
    </row>
    <row r="27" spans="8:9" ht="12.75">
      <c r="H27" s="32"/>
      <c r="I27" s="32"/>
    </row>
    <row r="28" spans="8:9" ht="12.75">
      <c r="H28" s="32"/>
      <c r="I28" s="32"/>
    </row>
    <row r="29" spans="8:9" ht="12.75">
      <c r="H29" s="32"/>
      <c r="I29" s="32"/>
    </row>
    <row r="30" spans="8:9" ht="12.75">
      <c r="H30" s="32"/>
      <c r="I30" s="32"/>
    </row>
    <row r="31" spans="8:9" ht="12.75">
      <c r="H31" s="32"/>
      <c r="I31" s="32"/>
    </row>
    <row r="32" spans="8:9" ht="12.75">
      <c r="H32" s="32"/>
      <c r="I32" s="32"/>
    </row>
    <row r="33" spans="8:9" ht="12.75">
      <c r="H33" s="32"/>
      <c r="I33" s="32"/>
    </row>
    <row r="34" spans="8:9" ht="12.75">
      <c r="H34" s="32"/>
      <c r="I34" s="32"/>
    </row>
    <row r="35" spans="8:9" ht="12.75">
      <c r="H35" s="32"/>
      <c r="I35" s="32"/>
    </row>
    <row r="36" spans="8:9" ht="12.75">
      <c r="H36" s="32"/>
      <c r="I36" s="32"/>
    </row>
    <row r="37" spans="8:9" ht="12.75">
      <c r="H37" s="32"/>
      <c r="I37" s="32"/>
    </row>
    <row r="38" spans="8:9" ht="12.75">
      <c r="H38" s="32"/>
      <c r="I38" s="32"/>
    </row>
    <row r="39" spans="8:9" ht="12.75">
      <c r="H39" s="32"/>
      <c r="I39" s="32"/>
    </row>
    <row r="40" spans="8:9" ht="12.75">
      <c r="H40" s="32"/>
      <c r="I40" s="32"/>
    </row>
    <row r="41" spans="8:9" ht="12.75">
      <c r="H41" s="32"/>
      <c r="I41" s="32"/>
    </row>
    <row r="42" spans="8:9" ht="12.75">
      <c r="H42" s="32"/>
      <c r="I42" s="32"/>
    </row>
    <row r="43" spans="8:9" ht="12.75">
      <c r="H43" s="32"/>
      <c r="I43" s="32"/>
    </row>
    <row r="44" spans="8:9" ht="12.75">
      <c r="H44" s="32"/>
      <c r="I44" s="32"/>
    </row>
    <row r="45" spans="8:9" ht="12.75">
      <c r="H45" s="32"/>
      <c r="I45" s="32"/>
    </row>
    <row r="46" spans="8:9" ht="12.75">
      <c r="H46" s="32"/>
      <c r="I46" s="32"/>
    </row>
    <row r="47" spans="8:9" ht="12.75">
      <c r="H47" s="32"/>
      <c r="I47" s="32"/>
    </row>
    <row r="48" spans="8:9" ht="12.75">
      <c r="H48" s="32"/>
      <c r="I48" s="32"/>
    </row>
    <row r="49" spans="8:9" ht="12.75">
      <c r="H49" s="32"/>
      <c r="I49" s="32"/>
    </row>
    <row r="50" spans="8:9" ht="12.75">
      <c r="H50" s="32"/>
      <c r="I50" s="32"/>
    </row>
    <row r="51" spans="8:9" ht="12.75">
      <c r="H51" s="32"/>
      <c r="I51" s="32"/>
    </row>
    <row r="52" spans="8:9" ht="12.75">
      <c r="H52" s="32"/>
      <c r="I52" s="32"/>
    </row>
    <row r="53" spans="8:9" ht="12.75">
      <c r="H53" s="32"/>
      <c r="I53" s="32"/>
    </row>
    <row r="54" spans="8:9" ht="12.75">
      <c r="H54" s="32"/>
      <c r="I54" s="32"/>
    </row>
    <row r="55" spans="8:9" ht="12.75">
      <c r="H55" s="32"/>
      <c r="I55" s="32"/>
    </row>
    <row r="56" spans="8:9" ht="12.75">
      <c r="H56" s="32"/>
      <c r="I56" s="32"/>
    </row>
    <row r="57" spans="8:9" ht="12.75">
      <c r="H57" s="32"/>
      <c r="I57" s="32"/>
    </row>
    <row r="58" spans="8:9" ht="12.75">
      <c r="H58" s="32"/>
      <c r="I58" s="32"/>
    </row>
    <row r="59" spans="8:9" ht="12.75">
      <c r="H59" s="32"/>
      <c r="I59" s="32"/>
    </row>
    <row r="60" spans="8:9" ht="12.75">
      <c r="H60" s="32"/>
      <c r="I60" s="32"/>
    </row>
    <row r="61" spans="8:9" ht="12.75">
      <c r="H61" s="32"/>
      <c r="I61" s="32"/>
    </row>
    <row r="62" spans="8:9" ht="12.75">
      <c r="H62" s="32"/>
      <c r="I62" s="32"/>
    </row>
    <row r="63" spans="8:9" ht="12.75">
      <c r="H63" s="32"/>
      <c r="I63" s="32"/>
    </row>
    <row r="64" spans="8:9" ht="12.75">
      <c r="H64" s="32"/>
      <c r="I64" s="32"/>
    </row>
    <row r="65" spans="8:9" ht="12.75">
      <c r="H65" s="32"/>
      <c r="I65" s="32"/>
    </row>
    <row r="66" spans="8:9" ht="12.75">
      <c r="H66" s="32"/>
      <c r="I66" s="32"/>
    </row>
    <row r="67" spans="8:9" ht="12.75">
      <c r="H67" s="32"/>
      <c r="I67" s="32"/>
    </row>
    <row r="68" spans="8:9" ht="12.75">
      <c r="H68" s="32"/>
      <c r="I68" s="32"/>
    </row>
    <row r="69" spans="8:9" ht="12.75">
      <c r="H69" s="32"/>
      <c r="I69" s="32"/>
    </row>
    <row r="70" spans="8:9" ht="12.75">
      <c r="H70" s="32"/>
      <c r="I70" s="32"/>
    </row>
    <row r="71" spans="8:9" ht="12.75">
      <c r="H71" s="32"/>
      <c r="I71" s="32"/>
    </row>
    <row r="72" spans="8:9" ht="12.75">
      <c r="H72" s="32"/>
      <c r="I72" s="32"/>
    </row>
    <row r="73" spans="8:9" ht="12.75">
      <c r="H73" s="32"/>
      <c r="I73" s="32"/>
    </row>
    <row r="74" spans="8:9" ht="12.75">
      <c r="H74" s="32"/>
      <c r="I74" s="32"/>
    </row>
    <row r="75" spans="8:9" ht="12.75">
      <c r="H75" s="32"/>
      <c r="I75" s="32"/>
    </row>
    <row r="76" spans="8:9" ht="12.75">
      <c r="H76" s="32"/>
      <c r="I76" s="32"/>
    </row>
    <row r="77" spans="8:9" ht="12.75">
      <c r="H77" s="32"/>
      <c r="I77" s="32"/>
    </row>
    <row r="78" spans="8:9" ht="12.75">
      <c r="H78" s="32"/>
      <c r="I78" s="32"/>
    </row>
    <row r="79" spans="8:9" ht="12.75">
      <c r="H79" s="32"/>
      <c r="I79" s="32"/>
    </row>
    <row r="80" spans="8:9" ht="12.75">
      <c r="H80" s="32"/>
      <c r="I80" s="32"/>
    </row>
    <row r="81" spans="8:9" ht="12.75">
      <c r="H81" s="32"/>
      <c r="I81" s="32"/>
    </row>
    <row r="82" spans="8:9" ht="12.75">
      <c r="H82" s="32"/>
      <c r="I82" s="32"/>
    </row>
    <row r="83" spans="8:9" ht="12.75">
      <c r="H83" s="32"/>
      <c r="I83" s="32"/>
    </row>
    <row r="84" spans="8:9" ht="12.75">
      <c r="H84" s="32"/>
      <c r="I84" s="32"/>
    </row>
    <row r="85" spans="8:9" ht="12.75">
      <c r="H85" s="32"/>
      <c r="I85" s="32"/>
    </row>
    <row r="86" spans="8:9" ht="12.75">
      <c r="H86" s="32"/>
      <c r="I86" s="32"/>
    </row>
    <row r="87" spans="8:9" ht="12.75">
      <c r="H87" s="32"/>
      <c r="I87" s="32"/>
    </row>
    <row r="88" spans="8:9" ht="12.75">
      <c r="H88" s="32"/>
      <c r="I88" s="32"/>
    </row>
    <row r="89" spans="8:9" ht="12.75">
      <c r="H89" s="32"/>
      <c r="I89" s="32"/>
    </row>
    <row r="90" spans="8:9" ht="12.75">
      <c r="H90" s="32"/>
      <c r="I90" s="32"/>
    </row>
    <row r="91" spans="8:9" ht="12.75">
      <c r="H91" s="32"/>
      <c r="I91" s="32"/>
    </row>
    <row r="92" spans="8:9" ht="12.75">
      <c r="H92" s="32"/>
      <c r="I92" s="32"/>
    </row>
    <row r="93" spans="8:9" ht="12.75">
      <c r="H93" s="32"/>
      <c r="I93" s="32"/>
    </row>
    <row r="94" spans="8:9" ht="12.75">
      <c r="H94" s="32"/>
      <c r="I94" s="32"/>
    </row>
    <row r="95" spans="8:9" ht="12.75">
      <c r="H95" s="32"/>
      <c r="I95" s="32"/>
    </row>
    <row r="96" spans="8:9" ht="12.75">
      <c r="H96" s="32"/>
      <c r="I96" s="32"/>
    </row>
    <row r="97" spans="8:9" ht="12.75">
      <c r="H97" s="32"/>
      <c r="I97" s="32"/>
    </row>
    <row r="98" spans="8:9" ht="12.75">
      <c r="H98" s="32"/>
      <c r="I98" s="32"/>
    </row>
    <row r="99" spans="8:9" ht="12.75">
      <c r="H99" s="32"/>
      <c r="I99" s="32"/>
    </row>
    <row r="100" spans="8:9" ht="12.75">
      <c r="H100" s="32"/>
      <c r="I100" s="32"/>
    </row>
    <row r="101" spans="8:9" ht="12.75">
      <c r="H101" s="32"/>
      <c r="I101" s="32"/>
    </row>
    <row r="102" spans="8:9" ht="12.75">
      <c r="H102" s="32"/>
      <c r="I102" s="32"/>
    </row>
    <row r="103" spans="8:9" ht="12.75">
      <c r="H103" s="32"/>
      <c r="I103" s="32"/>
    </row>
    <row r="104" spans="8:9" ht="12.75">
      <c r="H104" s="32"/>
      <c r="I104" s="32"/>
    </row>
    <row r="105" spans="8:9" ht="12.75">
      <c r="H105" s="32"/>
      <c r="I105" s="32"/>
    </row>
    <row r="106" spans="8:9" ht="12.75">
      <c r="H106" s="32"/>
      <c r="I106" s="32"/>
    </row>
    <row r="107" spans="8:9" ht="12.75">
      <c r="H107" s="32"/>
      <c r="I107" s="32"/>
    </row>
    <row r="108" spans="8:9" ht="12.75">
      <c r="H108" s="32"/>
      <c r="I108" s="32"/>
    </row>
    <row r="109" spans="8:9" ht="12.75">
      <c r="H109" s="32"/>
      <c r="I109" s="32"/>
    </row>
    <row r="110" spans="8:9" ht="12.75">
      <c r="H110" s="32"/>
      <c r="I110" s="32"/>
    </row>
    <row r="111" spans="8:9" ht="12.75">
      <c r="H111" s="32"/>
      <c r="I111" s="32"/>
    </row>
    <row r="112" spans="8:9" ht="12.75">
      <c r="H112" s="32"/>
      <c r="I112" s="32"/>
    </row>
    <row r="113" spans="8:9" ht="12.75">
      <c r="H113" s="32"/>
      <c r="I113" s="32"/>
    </row>
    <row r="114" spans="8:9" ht="12.75">
      <c r="H114" s="32"/>
      <c r="I114" s="32"/>
    </row>
    <row r="115" spans="8:9" ht="12.75">
      <c r="H115" s="32"/>
      <c r="I115" s="32"/>
    </row>
    <row r="116" spans="8:9" ht="12.75">
      <c r="H116" s="32"/>
      <c r="I116" s="32"/>
    </row>
    <row r="117" spans="8:9" ht="12.75">
      <c r="H117" s="32"/>
      <c r="I117" s="32"/>
    </row>
    <row r="118" spans="8:9" ht="12.75">
      <c r="H118" s="32"/>
      <c r="I118" s="32"/>
    </row>
    <row r="119" spans="8:9" ht="12.75">
      <c r="H119" s="32"/>
      <c r="I119" s="32"/>
    </row>
    <row r="120" spans="8:9" ht="12.75">
      <c r="H120" s="32"/>
      <c r="I120" s="32"/>
    </row>
    <row r="121" spans="8:9" ht="12.75">
      <c r="H121" s="32"/>
      <c r="I121" s="32"/>
    </row>
    <row r="122" spans="8:9" ht="12.75">
      <c r="H122" s="32"/>
      <c r="I122" s="32"/>
    </row>
    <row r="123" spans="8:9" ht="12.75">
      <c r="H123" s="32"/>
      <c r="I123" s="32"/>
    </row>
    <row r="124" spans="8:9" ht="12.75">
      <c r="H124" s="32"/>
      <c r="I124" s="32"/>
    </row>
    <row r="125" spans="8:9" ht="12.75">
      <c r="H125" s="32"/>
      <c r="I125" s="32"/>
    </row>
    <row r="126" spans="8:9" ht="12.75">
      <c r="H126" s="32"/>
      <c r="I126" s="32"/>
    </row>
    <row r="127" spans="8:9" ht="12.75">
      <c r="H127" s="32"/>
      <c r="I127" s="32"/>
    </row>
    <row r="128" spans="8:9" ht="12.75">
      <c r="H128" s="32"/>
      <c r="I128" s="32"/>
    </row>
    <row r="129" spans="8:9" ht="12.75">
      <c r="H129" s="32"/>
      <c r="I129" s="32"/>
    </row>
    <row r="130" spans="8:9" ht="12.75">
      <c r="H130" s="32"/>
      <c r="I130" s="32"/>
    </row>
    <row r="131" spans="8:9" ht="12.75">
      <c r="H131" s="32"/>
      <c r="I131" s="32"/>
    </row>
    <row r="132" spans="8:9" ht="12.75">
      <c r="H132" s="32"/>
      <c r="I132" s="32"/>
    </row>
    <row r="133" spans="8:9" ht="12.75">
      <c r="H133" s="32"/>
      <c r="I133" s="32"/>
    </row>
    <row r="134" spans="8:9" ht="12.75">
      <c r="H134" s="32"/>
      <c r="I134" s="32"/>
    </row>
    <row r="135" spans="8:9" ht="12.75">
      <c r="H135" s="32"/>
      <c r="I135" s="32"/>
    </row>
    <row r="136" spans="8:9" ht="12.75">
      <c r="H136" s="32"/>
      <c r="I136" s="32"/>
    </row>
    <row r="137" spans="8:9" ht="12.75">
      <c r="H137" s="32"/>
      <c r="I137" s="32"/>
    </row>
    <row r="138" spans="8:9" ht="12.75">
      <c r="H138" s="32"/>
      <c r="I138" s="32"/>
    </row>
    <row r="139" spans="8:9" ht="12.75">
      <c r="H139" s="32"/>
      <c r="I139" s="32"/>
    </row>
    <row r="140" spans="8:9" ht="12.75">
      <c r="H140" s="32"/>
      <c r="I140" s="32"/>
    </row>
    <row r="141" spans="8:9" ht="12.75">
      <c r="H141" s="32"/>
      <c r="I141" s="32"/>
    </row>
    <row r="142" spans="8:9" ht="12.75">
      <c r="H142" s="32"/>
      <c r="I142" s="32"/>
    </row>
    <row r="143" spans="8:9" ht="12.75">
      <c r="H143" s="32"/>
      <c r="I143" s="32"/>
    </row>
    <row r="144" spans="8:9" ht="12.75">
      <c r="H144" s="32"/>
      <c r="I144" s="32"/>
    </row>
    <row r="145" spans="8:9" ht="12.75">
      <c r="H145" s="32"/>
      <c r="I145" s="32"/>
    </row>
    <row r="146" spans="8:9" ht="12.75">
      <c r="H146" s="32"/>
      <c r="I146" s="32"/>
    </row>
    <row r="147" spans="8:9" ht="12.75">
      <c r="H147" s="32"/>
      <c r="I147" s="32"/>
    </row>
    <row r="148" spans="8:9" ht="12.75">
      <c r="H148" s="32"/>
      <c r="I148" s="32"/>
    </row>
    <row r="149" spans="8:9" ht="12.75">
      <c r="H149" s="32"/>
      <c r="I149" s="32"/>
    </row>
    <row r="150" spans="8:9" ht="12.75">
      <c r="H150" s="32"/>
      <c r="I150" s="32"/>
    </row>
    <row r="151" spans="8:9" ht="12.75">
      <c r="H151" s="32"/>
      <c r="I151" s="32"/>
    </row>
    <row r="152" spans="8:9" ht="12.75">
      <c r="H152" s="32"/>
      <c r="I152" s="32"/>
    </row>
    <row r="153" spans="8:9" ht="12.75">
      <c r="H153" s="32"/>
      <c r="I153" s="32"/>
    </row>
    <row r="154" spans="8:9" ht="12.75">
      <c r="H154" s="32"/>
      <c r="I154" s="32"/>
    </row>
    <row r="155" spans="8:9" ht="12.75">
      <c r="H155" s="32"/>
      <c r="I155" s="32"/>
    </row>
    <row r="156" spans="8:9" ht="12.75">
      <c r="H156" s="32"/>
      <c r="I156" s="32"/>
    </row>
    <row r="157" spans="8:9" ht="12.75">
      <c r="H157" s="32"/>
      <c r="I157" s="32"/>
    </row>
    <row r="158" spans="8:9" ht="12.75">
      <c r="H158" s="32"/>
      <c r="I158" s="32"/>
    </row>
    <row r="159" spans="8:9" ht="12.75">
      <c r="H159" s="32"/>
      <c r="I159" s="32"/>
    </row>
    <row r="160" spans="8:9" ht="12.75">
      <c r="H160" s="32"/>
      <c r="I160" s="32"/>
    </row>
    <row r="161" spans="8:9" ht="12.75">
      <c r="H161" s="32"/>
      <c r="I161" s="32"/>
    </row>
    <row r="162" spans="8:9" ht="12.75">
      <c r="H162" s="32"/>
      <c r="I162" s="32"/>
    </row>
    <row r="163" spans="8:9" ht="12.75">
      <c r="H163" s="32"/>
      <c r="I163" s="32"/>
    </row>
    <row r="164" spans="8:9" ht="12.75">
      <c r="H164" s="32"/>
      <c r="I164" s="32"/>
    </row>
    <row r="165" spans="8:9" ht="12.75">
      <c r="H165" s="32"/>
      <c r="I165" s="32"/>
    </row>
    <row r="166" spans="8:9" ht="12.75">
      <c r="H166" s="32"/>
      <c r="I166" s="32"/>
    </row>
    <row r="167" spans="8:9" ht="12.75">
      <c r="H167" s="32"/>
      <c r="I167" s="32"/>
    </row>
    <row r="168" spans="8:9" ht="12.75">
      <c r="H168" s="32"/>
      <c r="I168" s="32"/>
    </row>
    <row r="169" spans="8:9" ht="12.75">
      <c r="H169" s="32"/>
      <c r="I169" s="32"/>
    </row>
    <row r="170" spans="8:9" ht="12.75">
      <c r="H170" s="32"/>
      <c r="I170" s="32"/>
    </row>
    <row r="171" spans="8:9" ht="12.75">
      <c r="H171" s="32"/>
      <c r="I171" s="32"/>
    </row>
    <row r="172" spans="8:9" ht="12.75">
      <c r="H172" s="32"/>
      <c r="I172" s="32"/>
    </row>
    <row r="173" spans="8:9" ht="12.75">
      <c r="H173" s="32"/>
      <c r="I173" s="32"/>
    </row>
    <row r="174" spans="8:9" ht="12.75">
      <c r="H174" s="32"/>
      <c r="I174" s="32"/>
    </row>
    <row r="175" spans="8:9" ht="12.75">
      <c r="H175" s="32"/>
      <c r="I175" s="32"/>
    </row>
    <row r="176" spans="8:9" ht="12.75">
      <c r="H176" s="32"/>
      <c r="I176" s="32"/>
    </row>
    <row r="177" spans="8:9" ht="12.75">
      <c r="H177" s="32"/>
      <c r="I177" s="32"/>
    </row>
    <row r="178" spans="8:9" ht="12.75">
      <c r="H178" s="32"/>
      <c r="I178" s="32"/>
    </row>
    <row r="179" spans="8:9" ht="12.75">
      <c r="H179" s="32"/>
      <c r="I179" s="32"/>
    </row>
    <row r="180" spans="8:9" ht="12.75">
      <c r="H180" s="32"/>
      <c r="I180" s="32"/>
    </row>
    <row r="181" spans="8:9" ht="12.75">
      <c r="H181" s="32"/>
      <c r="I181" s="32"/>
    </row>
    <row r="182" spans="8:9" ht="12.75">
      <c r="H182" s="32"/>
      <c r="I182" s="32"/>
    </row>
    <row r="183" spans="8:9" ht="12.75">
      <c r="H183" s="32"/>
      <c r="I183" s="32"/>
    </row>
    <row r="184" spans="8:9" ht="12.75">
      <c r="H184" s="32"/>
      <c r="I184" s="32"/>
    </row>
    <row r="185" spans="8:9" ht="12.75">
      <c r="H185" s="32"/>
      <c r="I185" s="32"/>
    </row>
    <row r="186" spans="8:9" ht="12.75">
      <c r="H186" s="32"/>
      <c r="I186" s="32"/>
    </row>
    <row r="187" spans="8:9" ht="12.75">
      <c r="H187" s="32"/>
      <c r="I187" s="32"/>
    </row>
    <row r="188" spans="8:9" ht="12.75">
      <c r="H188" s="32"/>
      <c r="I188" s="32"/>
    </row>
    <row r="189" spans="8:9" ht="12.75">
      <c r="H189" s="32"/>
      <c r="I189" s="32"/>
    </row>
    <row r="190" spans="8:9" ht="12.75">
      <c r="H190" s="32"/>
      <c r="I190" s="32"/>
    </row>
    <row r="191" spans="8:9" ht="12.75">
      <c r="H191" s="32"/>
      <c r="I191" s="32"/>
    </row>
    <row r="192" spans="8:9" ht="12.75">
      <c r="H192" s="32"/>
      <c r="I192" s="32"/>
    </row>
    <row r="193" spans="8:9" ht="12.75">
      <c r="H193" s="32"/>
      <c r="I193" s="32"/>
    </row>
    <row r="194" spans="8:9" ht="12.75">
      <c r="H194" s="32"/>
      <c r="I194" s="32"/>
    </row>
    <row r="195" spans="8:9" ht="12.75">
      <c r="H195" s="32"/>
      <c r="I195" s="32"/>
    </row>
    <row r="196" spans="8:9" ht="12.75">
      <c r="H196" s="32"/>
      <c r="I196" s="32"/>
    </row>
    <row r="197" spans="8:9" ht="12.75">
      <c r="H197" s="32"/>
      <c r="I197" s="32"/>
    </row>
    <row r="198" spans="8:9" ht="12.75">
      <c r="H198" s="32"/>
      <c r="I198" s="32"/>
    </row>
    <row r="199" spans="8:9" ht="12.75">
      <c r="H199" s="32"/>
      <c r="I199" s="32"/>
    </row>
    <row r="200" spans="8:9" ht="12.75">
      <c r="H200" s="32"/>
      <c r="I200" s="32"/>
    </row>
    <row r="201" spans="8:9" ht="12.75">
      <c r="H201" s="32"/>
      <c r="I201" s="32"/>
    </row>
    <row r="202" spans="8:9" ht="12.75">
      <c r="H202" s="32"/>
      <c r="I202" s="32"/>
    </row>
    <row r="203" spans="8:9" ht="12.75">
      <c r="H203" s="32"/>
      <c r="I203" s="32"/>
    </row>
    <row r="204" spans="8:9" ht="12.75">
      <c r="H204" s="32"/>
      <c r="I204" s="32"/>
    </row>
    <row r="205" spans="8:9" ht="12.75">
      <c r="H205" s="32"/>
      <c r="I205" s="32"/>
    </row>
    <row r="206" spans="8:9" ht="12.75">
      <c r="H206" s="32"/>
      <c r="I206" s="32"/>
    </row>
    <row r="207" spans="8:9" ht="12.75">
      <c r="H207" s="32"/>
      <c r="I207" s="32"/>
    </row>
    <row r="208" spans="8:9" ht="12.75">
      <c r="H208" s="32"/>
      <c r="I208" s="32"/>
    </row>
    <row r="209" spans="8:9" ht="12.75">
      <c r="H209" s="32"/>
      <c r="I209" s="32"/>
    </row>
    <row r="210" spans="8:9" ht="12.75">
      <c r="H210" s="32"/>
      <c r="I210" s="32"/>
    </row>
    <row r="211" spans="8:9" ht="12.75">
      <c r="H211" s="32"/>
      <c r="I211" s="32"/>
    </row>
    <row r="212" spans="8:9" ht="12.75">
      <c r="H212" s="32"/>
      <c r="I212" s="32"/>
    </row>
    <row r="213" spans="8:9" ht="12.75">
      <c r="H213" s="32"/>
      <c r="I213" s="32"/>
    </row>
    <row r="214" spans="8:9" ht="12.75">
      <c r="H214" s="32"/>
      <c r="I214" s="32"/>
    </row>
    <row r="215" spans="8:9" ht="12.75">
      <c r="H215" s="32"/>
      <c r="I215" s="32"/>
    </row>
    <row r="216" spans="8:9" ht="12.75">
      <c r="H216" s="32"/>
      <c r="I216" s="32"/>
    </row>
    <row r="217" spans="8:9" ht="12.75">
      <c r="H217" s="32"/>
      <c r="I217" s="32"/>
    </row>
    <row r="218" spans="8:9" ht="12.75">
      <c r="H218" s="32"/>
      <c r="I218" s="32"/>
    </row>
    <row r="219" spans="8:9" ht="12.75">
      <c r="H219" s="32"/>
      <c r="I219" s="32"/>
    </row>
    <row r="220" spans="8:9" ht="12.75">
      <c r="H220" s="32"/>
      <c r="I220" s="32"/>
    </row>
    <row r="221" spans="8:9" ht="12.75">
      <c r="H221" s="32"/>
      <c r="I221" s="32"/>
    </row>
    <row r="222" spans="8:9" ht="12.75">
      <c r="H222" s="32"/>
      <c r="I222" s="32"/>
    </row>
    <row r="223" spans="8:9" ht="12.75">
      <c r="H223" s="32"/>
      <c r="I223" s="32"/>
    </row>
    <row r="224" spans="8:9" ht="12.75">
      <c r="H224" s="32"/>
      <c r="I224" s="32"/>
    </row>
    <row r="225" spans="8:9" ht="12.75">
      <c r="H225" s="32"/>
      <c r="I225" s="32"/>
    </row>
    <row r="226" spans="8:9" ht="12.75">
      <c r="H226" s="32"/>
      <c r="I226" s="32"/>
    </row>
    <row r="227" spans="8:9" ht="12.75">
      <c r="H227" s="32"/>
      <c r="I227" s="32"/>
    </row>
    <row r="228" spans="8:9" ht="12.75">
      <c r="H228" s="32"/>
      <c r="I228" s="32"/>
    </row>
    <row r="229" spans="8:9" ht="12.75">
      <c r="H229" s="32"/>
      <c r="I229" s="32"/>
    </row>
    <row r="230" spans="8:9" ht="12.75">
      <c r="H230" s="32"/>
      <c r="I230" s="32"/>
    </row>
    <row r="231" spans="8:9" ht="12.75">
      <c r="H231" s="32"/>
      <c r="I231" s="32"/>
    </row>
    <row r="232" spans="8:9" ht="12.75">
      <c r="H232" s="32"/>
      <c r="I232" s="32"/>
    </row>
    <row r="233" spans="8:9" ht="12.75">
      <c r="H233" s="32"/>
      <c r="I233" s="32"/>
    </row>
    <row r="234" spans="8:9" ht="12.75">
      <c r="H234" s="32"/>
      <c r="I234" s="32"/>
    </row>
    <row r="235" spans="8:9" ht="12.75">
      <c r="H235" s="32"/>
      <c r="I235" s="32"/>
    </row>
    <row r="236" spans="8:9" ht="12.75">
      <c r="H236" s="32"/>
      <c r="I236" s="32"/>
    </row>
    <row r="237" spans="8:9" ht="12.75">
      <c r="H237" s="32"/>
      <c r="I237" s="32"/>
    </row>
    <row r="238" spans="8:9" ht="12.75">
      <c r="H238" s="32"/>
      <c r="I238" s="32"/>
    </row>
    <row r="239" spans="8:9" ht="12.75">
      <c r="H239" s="32"/>
      <c r="I239" s="32"/>
    </row>
    <row r="240" spans="8:9" ht="12.75">
      <c r="H240" s="32"/>
      <c r="I240" s="32"/>
    </row>
    <row r="241" spans="8:9" ht="12.75">
      <c r="H241" s="32"/>
      <c r="I241" s="32"/>
    </row>
    <row r="242" spans="8:9" ht="12.75">
      <c r="H242" s="32"/>
      <c r="I242" s="32"/>
    </row>
    <row r="243" spans="8:9" ht="12.75">
      <c r="H243" s="32"/>
      <c r="I243" s="32"/>
    </row>
    <row r="244" spans="8:9" ht="12.75">
      <c r="H244" s="32"/>
      <c r="I244" s="32"/>
    </row>
    <row r="245" spans="8:9" ht="12.75">
      <c r="H245" s="32"/>
      <c r="I245" s="32"/>
    </row>
    <row r="246" spans="8:9" ht="12.75">
      <c r="H246" s="32"/>
      <c r="I246" s="32"/>
    </row>
    <row r="247" spans="8:9" ht="12.75">
      <c r="H247" s="32"/>
      <c r="I247" s="32"/>
    </row>
    <row r="248" spans="8:9" ht="12.75">
      <c r="H248" s="32"/>
      <c r="I248" s="32"/>
    </row>
    <row r="249" spans="8:9" ht="12.75">
      <c r="H249" s="32"/>
      <c r="I249" s="32"/>
    </row>
    <row r="250" spans="8:9" ht="12.75">
      <c r="H250" s="32"/>
      <c r="I250" s="32"/>
    </row>
    <row r="251" spans="8:9" ht="12.75">
      <c r="H251" s="32"/>
      <c r="I251" s="32"/>
    </row>
    <row r="252" spans="8:9" ht="12.75">
      <c r="H252" s="32"/>
      <c r="I252" s="32"/>
    </row>
    <row r="253" spans="8:9" ht="12.75">
      <c r="H253" s="32"/>
      <c r="I253" s="32"/>
    </row>
    <row r="254" spans="8:9" ht="12.75">
      <c r="H254" s="32"/>
      <c r="I254" s="32"/>
    </row>
    <row r="255" spans="8:9" ht="12.75">
      <c r="H255" s="32"/>
      <c r="I255" s="32"/>
    </row>
    <row r="256" spans="8:9" ht="12.75">
      <c r="H256" s="32"/>
      <c r="I256" s="32"/>
    </row>
    <row r="257" spans="8:9" ht="12.75">
      <c r="H257" s="32"/>
      <c r="I257" s="32"/>
    </row>
    <row r="258" spans="8:9" ht="12.75">
      <c r="H258" s="32"/>
      <c r="I258" s="32"/>
    </row>
    <row r="259" spans="8:9" ht="12.75">
      <c r="H259" s="32"/>
      <c r="I259" s="32"/>
    </row>
    <row r="260" spans="8:9" ht="12.75">
      <c r="H260" s="32"/>
      <c r="I260" s="32"/>
    </row>
    <row r="261" spans="8:9" ht="12.75">
      <c r="H261" s="32"/>
      <c r="I261" s="32"/>
    </row>
    <row r="262" spans="8:9" ht="12.75">
      <c r="H262" s="32"/>
      <c r="I262" s="32"/>
    </row>
    <row r="263" spans="8:9" ht="12.75">
      <c r="H263" s="32"/>
      <c r="I263" s="32"/>
    </row>
    <row r="264" spans="8:9" ht="12.75">
      <c r="H264" s="32"/>
      <c r="I264" s="32"/>
    </row>
    <row r="265" spans="8:9" ht="12.75">
      <c r="H265" s="32"/>
      <c r="I265" s="32"/>
    </row>
    <row r="266" spans="8:9" ht="12.75">
      <c r="H266" s="32"/>
      <c r="I266" s="32"/>
    </row>
    <row r="267" spans="8:9" ht="12.75">
      <c r="H267" s="32"/>
      <c r="I267" s="32"/>
    </row>
    <row r="268" spans="8:9" ht="12.75">
      <c r="H268" s="32"/>
      <c r="I268" s="32"/>
    </row>
    <row r="269" spans="8:9" ht="12.75">
      <c r="H269" s="32"/>
      <c r="I269" s="32"/>
    </row>
    <row r="270" spans="8:9" ht="12.75">
      <c r="H270" s="32"/>
      <c r="I270" s="32"/>
    </row>
    <row r="271" spans="8:9" ht="12.75">
      <c r="H271" s="32"/>
      <c r="I271" s="32"/>
    </row>
    <row r="272" spans="8:9" ht="12.75">
      <c r="H272" s="32"/>
      <c r="I272" s="32"/>
    </row>
    <row r="273" spans="8:9" ht="12.75">
      <c r="H273" s="32"/>
      <c r="I273" s="32"/>
    </row>
    <row r="274" spans="8:9" ht="12.75">
      <c r="H274" s="32"/>
      <c r="I274" s="32"/>
    </row>
    <row r="275" spans="8:9" ht="12.75">
      <c r="H275" s="32"/>
      <c r="I275" s="32"/>
    </row>
    <row r="276" spans="8:9" ht="12.75">
      <c r="H276" s="32"/>
      <c r="I276" s="32"/>
    </row>
    <row r="277" spans="8:9" ht="12.75">
      <c r="H277" s="32"/>
      <c r="I277" s="32"/>
    </row>
    <row r="278" spans="8:9" ht="12.75">
      <c r="H278" s="32"/>
      <c r="I278" s="32"/>
    </row>
    <row r="279" spans="8:9" ht="12.75">
      <c r="H279" s="32"/>
      <c r="I279" s="32"/>
    </row>
    <row r="280" spans="8:9" ht="12.75">
      <c r="H280" s="32"/>
      <c r="I280" s="32"/>
    </row>
    <row r="281" spans="8:9" ht="12.75">
      <c r="H281" s="32"/>
      <c r="I281" s="32"/>
    </row>
    <row r="282" spans="8:9" ht="12.75">
      <c r="H282" s="32"/>
      <c r="I282" s="32"/>
    </row>
    <row r="283" spans="8:9" ht="12.75">
      <c r="H283" s="32"/>
      <c r="I283" s="32"/>
    </row>
    <row r="284" spans="8:9" ht="12.75">
      <c r="H284" s="32"/>
      <c r="I284" s="32"/>
    </row>
    <row r="285" spans="8:9" ht="12.75">
      <c r="H285" s="32"/>
      <c r="I285" s="32"/>
    </row>
    <row r="286" spans="8:9" ht="12.75">
      <c r="H286" s="32"/>
      <c r="I286" s="32"/>
    </row>
    <row r="287" spans="8:9" ht="12.75">
      <c r="H287" s="32"/>
      <c r="I287" s="32"/>
    </row>
    <row r="288" spans="8:9" ht="12.75">
      <c r="H288" s="32"/>
      <c r="I288" s="32"/>
    </row>
    <row r="289" spans="8:9" ht="12.75">
      <c r="H289" s="32"/>
      <c r="I289" s="32"/>
    </row>
    <row r="290" spans="8:9" ht="12.75">
      <c r="H290" s="32"/>
      <c r="I290" s="32"/>
    </row>
    <row r="291" spans="8:9" ht="12.75">
      <c r="H291" s="32"/>
      <c r="I291" s="32"/>
    </row>
    <row r="292" spans="8:9" ht="12.75">
      <c r="H292" s="32"/>
      <c r="I292" s="32"/>
    </row>
    <row r="293" spans="8:9" ht="12.75">
      <c r="H293" s="32"/>
      <c r="I293" s="32"/>
    </row>
    <row r="294" spans="8:9" ht="12.75">
      <c r="H294" s="32"/>
      <c r="I294" s="32"/>
    </row>
    <row r="295" spans="8:9" ht="12.75">
      <c r="H295" s="32"/>
      <c r="I295" s="32"/>
    </row>
    <row r="296" spans="8:9" ht="12.75">
      <c r="H296" s="32"/>
      <c r="I296" s="32"/>
    </row>
    <row r="297" spans="8:9" ht="12.75">
      <c r="H297" s="32"/>
      <c r="I297" s="32"/>
    </row>
    <row r="298" spans="8:9" ht="12.75">
      <c r="H298" s="32"/>
      <c r="I298" s="32"/>
    </row>
    <row r="299" spans="8:9" ht="12.75">
      <c r="H299" s="32"/>
      <c r="I299" s="32"/>
    </row>
    <row r="300" spans="8:9" ht="12.75">
      <c r="H300" s="32"/>
      <c r="I300" s="32"/>
    </row>
    <row r="301" spans="8:9" ht="12.75">
      <c r="H301" s="32"/>
      <c r="I301" s="32"/>
    </row>
    <row r="302" spans="8:9" ht="12.75">
      <c r="H302" s="32"/>
      <c r="I302" s="32"/>
    </row>
    <row r="303" spans="8:9" ht="12.75">
      <c r="H303" s="32"/>
      <c r="I303" s="32"/>
    </row>
    <row r="304" spans="8:9" ht="12.75">
      <c r="H304" s="32"/>
      <c r="I304" s="32"/>
    </row>
    <row r="305" spans="8:9" ht="12.75">
      <c r="H305" s="32"/>
      <c r="I305" s="32"/>
    </row>
    <row r="306" spans="8:9" ht="12.75">
      <c r="H306" s="32"/>
      <c r="I306" s="32"/>
    </row>
    <row r="307" spans="8:9" ht="12.75">
      <c r="H307" s="32"/>
      <c r="I307" s="32"/>
    </row>
    <row r="308" spans="8:9" ht="12.75">
      <c r="H308" s="32"/>
      <c r="I308" s="32"/>
    </row>
    <row r="309" spans="8:9" ht="12.75">
      <c r="H309" s="32"/>
      <c r="I309" s="32"/>
    </row>
    <row r="310" spans="8:9" ht="12.75">
      <c r="H310" s="32"/>
      <c r="I310" s="32"/>
    </row>
    <row r="311" spans="8:9" ht="12.75">
      <c r="H311" s="32"/>
      <c r="I311" s="32"/>
    </row>
    <row r="312" spans="8:9" ht="12.75">
      <c r="H312" s="32"/>
      <c r="I312" s="32"/>
    </row>
    <row r="313" spans="8:9" ht="12.75">
      <c r="H313" s="32"/>
      <c r="I313" s="32"/>
    </row>
    <row r="314" spans="8:9" ht="12.75">
      <c r="H314" s="32"/>
      <c r="I314" s="32"/>
    </row>
    <row r="315" spans="8:9" ht="12.75">
      <c r="H315" s="32"/>
      <c r="I315" s="32"/>
    </row>
    <row r="316" spans="8:9" ht="12.75">
      <c r="H316" s="32"/>
      <c r="I316" s="32"/>
    </row>
    <row r="317" spans="8:9" ht="12.75">
      <c r="H317" s="32"/>
      <c r="I317" s="32"/>
    </row>
    <row r="318" spans="8:9" ht="12.75">
      <c r="H318" s="32"/>
      <c r="I318" s="32"/>
    </row>
    <row r="319" spans="8:9" ht="12.75">
      <c r="H319" s="32"/>
      <c r="I319" s="32"/>
    </row>
    <row r="320" spans="8:9" ht="12.75">
      <c r="H320" s="32"/>
      <c r="I320" s="32"/>
    </row>
    <row r="321" spans="8:9" ht="12.75">
      <c r="H321" s="32"/>
      <c r="I321" s="32"/>
    </row>
    <row r="322" spans="8:9" ht="12.75">
      <c r="H322" s="32"/>
      <c r="I322" s="32"/>
    </row>
    <row r="323" spans="8:9" ht="12.75">
      <c r="H323" s="32"/>
      <c r="I323" s="32"/>
    </row>
    <row r="324" spans="8:9" ht="12.75">
      <c r="H324" s="32"/>
      <c r="I324" s="32"/>
    </row>
    <row r="325" spans="8:9" ht="12.75">
      <c r="H325" s="32"/>
      <c r="I325" s="32"/>
    </row>
    <row r="326" spans="8:9" ht="12.75">
      <c r="H326" s="32"/>
      <c r="I326" s="32"/>
    </row>
    <row r="327" spans="8:9" ht="12.75">
      <c r="H327" s="32"/>
      <c r="I327" s="32"/>
    </row>
    <row r="328" spans="8:9" ht="12.75">
      <c r="H328" s="32"/>
      <c r="I328" s="32"/>
    </row>
    <row r="329" spans="8:9" ht="12.75">
      <c r="H329" s="32"/>
      <c r="I329" s="32"/>
    </row>
    <row r="330" spans="8:9" ht="12.75">
      <c r="H330" s="32"/>
      <c r="I330" s="32"/>
    </row>
    <row r="331" spans="8:9" ht="12.75">
      <c r="H331" s="32"/>
      <c r="I331" s="32"/>
    </row>
    <row r="332" spans="8:9" ht="12.75">
      <c r="H332" s="32"/>
      <c r="I332" s="32"/>
    </row>
    <row r="333" spans="8:9" ht="12.75">
      <c r="H333" s="32"/>
      <c r="I333" s="32"/>
    </row>
    <row r="334" spans="8:9" ht="12.75">
      <c r="H334" s="32"/>
      <c r="I334" s="32"/>
    </row>
    <row r="335" spans="8:9" ht="12.75">
      <c r="H335" s="32"/>
      <c r="I335" s="32"/>
    </row>
    <row r="336" spans="8:9" ht="12.75">
      <c r="H336" s="32"/>
      <c r="I336" s="32"/>
    </row>
    <row r="337" spans="8:9" ht="12.75">
      <c r="H337" s="32"/>
      <c r="I337" s="32"/>
    </row>
    <row r="338" spans="8:9" ht="12.75">
      <c r="H338" s="32"/>
      <c r="I338" s="32"/>
    </row>
    <row r="339" spans="8:9" ht="12.75">
      <c r="H339" s="32"/>
      <c r="I339" s="32"/>
    </row>
    <row r="340" spans="8:9" ht="12.75">
      <c r="H340" s="32"/>
      <c r="I340" s="32"/>
    </row>
    <row r="341" spans="8:9" ht="12.75">
      <c r="H341" s="32"/>
      <c r="I341" s="32"/>
    </row>
    <row r="342" spans="8:9" ht="12.75">
      <c r="H342" s="32"/>
      <c r="I342" s="32"/>
    </row>
    <row r="343" spans="8:9" ht="12.75">
      <c r="H343" s="32"/>
      <c r="I343" s="32"/>
    </row>
    <row r="344" spans="8:9" ht="12.75">
      <c r="H344" s="32"/>
      <c r="I344" s="32"/>
    </row>
    <row r="345" spans="8:9" ht="12.75">
      <c r="H345" s="32"/>
      <c r="I345" s="32"/>
    </row>
    <row r="346" spans="8:9" ht="12.75">
      <c r="H346" s="32"/>
      <c r="I346" s="32"/>
    </row>
    <row r="347" spans="8:9" ht="12.75">
      <c r="H347" s="32"/>
      <c r="I347" s="32"/>
    </row>
    <row r="348" spans="8:9" ht="12.75">
      <c r="H348" s="32"/>
      <c r="I348" s="32"/>
    </row>
    <row r="349" spans="8:9" ht="12.75">
      <c r="H349" s="32"/>
      <c r="I349" s="32"/>
    </row>
    <row r="350" spans="8:9" ht="12.75">
      <c r="H350" s="32"/>
      <c r="I350" s="32"/>
    </row>
    <row r="351" spans="8:9" ht="12.75">
      <c r="H351" s="32"/>
      <c r="I351" s="32"/>
    </row>
    <row r="352" spans="8:9" ht="12.75">
      <c r="H352" s="32"/>
      <c r="I352" s="32"/>
    </row>
    <row r="353" spans="8:9" ht="12.75">
      <c r="H353" s="32"/>
      <c r="I353" s="32"/>
    </row>
    <row r="354" spans="8:9" ht="12.75">
      <c r="H354" s="32"/>
      <c r="I354" s="32"/>
    </row>
    <row r="355" spans="8:9" ht="12.75">
      <c r="H355" s="32"/>
      <c r="I355" s="32"/>
    </row>
    <row r="356" spans="8:9" ht="12.75">
      <c r="H356" s="32"/>
      <c r="I356" s="32"/>
    </row>
    <row r="357" spans="8:9" ht="12.75">
      <c r="H357" s="32"/>
      <c r="I357" s="32"/>
    </row>
    <row r="358" spans="8:9" ht="12.75">
      <c r="H358" s="32"/>
      <c r="I358" s="32"/>
    </row>
    <row r="359" spans="8:9" ht="12.75">
      <c r="H359" s="32"/>
      <c r="I359" s="32"/>
    </row>
    <row r="360" spans="8:9" ht="12.75">
      <c r="H360" s="32"/>
      <c r="I360" s="32"/>
    </row>
    <row r="361" spans="8:9" ht="12.75">
      <c r="H361" s="32"/>
      <c r="I361" s="32"/>
    </row>
    <row r="362" spans="8:9" ht="12.75">
      <c r="H362" s="32"/>
      <c r="I362" s="32"/>
    </row>
    <row r="363" spans="8:9" ht="12.75">
      <c r="H363" s="32"/>
      <c r="I363" s="32"/>
    </row>
    <row r="364" spans="8:9" ht="12.75">
      <c r="H364" s="32"/>
      <c r="I364" s="32"/>
    </row>
    <row r="365" spans="8:9" ht="12.75">
      <c r="H365" s="32"/>
      <c r="I365" s="32"/>
    </row>
    <row r="366" spans="8:9" ht="12.75">
      <c r="H366" s="32"/>
      <c r="I366" s="32"/>
    </row>
    <row r="367" spans="8:9" ht="12.75">
      <c r="H367" s="32"/>
      <c r="I367" s="32"/>
    </row>
    <row r="368" spans="8:9" ht="12.75">
      <c r="H368" s="32"/>
      <c r="I368" s="32"/>
    </row>
    <row r="369" spans="8:9" ht="12.75">
      <c r="H369" s="32"/>
      <c r="I369" s="32"/>
    </row>
    <row r="370" spans="8:9" ht="12.75">
      <c r="H370" s="32"/>
      <c r="I370" s="32"/>
    </row>
    <row r="371" spans="8:9" ht="12.75">
      <c r="H371" s="32"/>
      <c r="I371" s="32"/>
    </row>
    <row r="372" spans="8:9" ht="12.75">
      <c r="H372" s="32"/>
      <c r="I372" s="32"/>
    </row>
    <row r="373" spans="8:9" ht="12.75">
      <c r="H373" s="32"/>
      <c r="I373" s="32"/>
    </row>
    <row r="374" spans="8:9" ht="12.75">
      <c r="H374" s="32"/>
      <c r="I374" s="32"/>
    </row>
    <row r="375" spans="8:9" ht="12.75">
      <c r="H375" s="32"/>
      <c r="I375" s="32"/>
    </row>
    <row r="376" spans="8:9" ht="12.75">
      <c r="H376" s="32"/>
      <c r="I376" s="32"/>
    </row>
    <row r="377" spans="8:9" ht="12.75">
      <c r="H377" s="32"/>
      <c r="I377" s="32"/>
    </row>
    <row r="378" spans="8:9" ht="12.75">
      <c r="H378" s="32"/>
      <c r="I378" s="32"/>
    </row>
    <row r="379" spans="8:9" ht="12.75">
      <c r="H379" s="32"/>
      <c r="I379" s="32"/>
    </row>
    <row r="380" spans="8:9" ht="12.75">
      <c r="H380" s="32"/>
      <c r="I380" s="32"/>
    </row>
    <row r="381" spans="8:9" ht="12.75">
      <c r="H381" s="32"/>
      <c r="I381" s="32"/>
    </row>
    <row r="382" spans="8:9" ht="12.75">
      <c r="H382" s="32"/>
      <c r="I382" s="32"/>
    </row>
    <row r="383" spans="8:9" ht="12.75">
      <c r="H383" s="32"/>
      <c r="I383" s="32"/>
    </row>
    <row r="384" spans="8:9" ht="12.75">
      <c r="H384" s="32"/>
      <c r="I384" s="32"/>
    </row>
    <row r="385" spans="8:9" ht="12.75">
      <c r="H385" s="32"/>
      <c r="I385" s="32"/>
    </row>
    <row r="386" spans="8:9" ht="12.75">
      <c r="H386" s="32"/>
      <c r="I386" s="32"/>
    </row>
    <row r="387" spans="8:9" ht="12.75">
      <c r="H387" s="32"/>
      <c r="I387" s="32"/>
    </row>
    <row r="388" spans="8:9" ht="12.75">
      <c r="H388" s="32"/>
      <c r="I388" s="32"/>
    </row>
    <row r="389" spans="8:9" ht="12.75">
      <c r="H389" s="32"/>
      <c r="I389" s="32"/>
    </row>
    <row r="390" spans="8:9" ht="12.75">
      <c r="H390" s="32"/>
      <c r="I390" s="32"/>
    </row>
    <row r="391" spans="8:9" ht="12.75">
      <c r="H391" s="32"/>
      <c r="I391" s="32"/>
    </row>
    <row r="392" spans="8:9" ht="12.75">
      <c r="H392" s="32"/>
      <c r="I392" s="32"/>
    </row>
    <row r="393" spans="8:9" ht="12.75">
      <c r="H393" s="32"/>
      <c r="I393" s="32"/>
    </row>
    <row r="394" spans="8:9" ht="12.75">
      <c r="H394" s="32"/>
      <c r="I394" s="32"/>
    </row>
    <row r="395" spans="8:9" ht="12.75">
      <c r="H395" s="32"/>
      <c r="I395" s="32"/>
    </row>
    <row r="396" spans="8:9" ht="12.75">
      <c r="H396" s="32"/>
      <c r="I396" s="32"/>
    </row>
    <row r="397" spans="8:9" ht="12.75">
      <c r="H397" s="32"/>
      <c r="I397" s="32"/>
    </row>
    <row r="398" spans="8:9" ht="12.75">
      <c r="H398" s="32"/>
      <c r="I398" s="32"/>
    </row>
    <row r="399" spans="8:9" ht="12.75">
      <c r="H399" s="32"/>
      <c r="I399" s="32"/>
    </row>
    <row r="400" spans="8:9" ht="12.75">
      <c r="H400" s="32"/>
      <c r="I400" s="32"/>
    </row>
    <row r="401" spans="8:9" ht="12.75">
      <c r="H401" s="32"/>
      <c r="I401" s="32"/>
    </row>
    <row r="402" spans="8:9" ht="12.75">
      <c r="H402" s="32"/>
      <c r="I402" s="32"/>
    </row>
    <row r="403" spans="8:9" ht="12.75">
      <c r="H403" s="32"/>
      <c r="I403" s="32"/>
    </row>
    <row r="404" spans="8:9" ht="12.75">
      <c r="H404" s="32"/>
      <c r="I404" s="32"/>
    </row>
    <row r="405" spans="8:9" ht="12.75">
      <c r="H405" s="32"/>
      <c r="I405" s="32"/>
    </row>
    <row r="406" spans="8:9" ht="12.75">
      <c r="H406" s="32"/>
      <c r="I406" s="32"/>
    </row>
    <row r="407" spans="8:9" ht="12.75">
      <c r="H407" s="32"/>
      <c r="I407" s="32"/>
    </row>
    <row r="408" spans="8:9" ht="12.75">
      <c r="H408" s="32"/>
      <c r="I408" s="32"/>
    </row>
    <row r="409" spans="8:9" ht="12.75">
      <c r="H409" s="32"/>
      <c r="I409" s="32"/>
    </row>
    <row r="410" spans="8:9" ht="12.75">
      <c r="H410" s="32"/>
      <c r="I410" s="32"/>
    </row>
    <row r="411" spans="8:9" ht="12.75">
      <c r="H411" s="32"/>
      <c r="I411" s="32"/>
    </row>
    <row r="412" spans="8:9" ht="12.75">
      <c r="H412" s="32"/>
      <c r="I412" s="32"/>
    </row>
    <row r="413" spans="8:9" ht="12.75">
      <c r="H413" s="32"/>
      <c r="I413" s="32"/>
    </row>
    <row r="414" spans="8:9" ht="12.75">
      <c r="H414" s="32"/>
      <c r="I414" s="32"/>
    </row>
    <row r="415" spans="8:9" ht="12.75">
      <c r="H415" s="32"/>
      <c r="I415" s="32"/>
    </row>
    <row r="416" spans="8:9" ht="12.75">
      <c r="H416" s="32"/>
      <c r="I416" s="32"/>
    </row>
    <row r="417" spans="8:9" ht="12.75">
      <c r="H417" s="32"/>
      <c r="I417" s="32"/>
    </row>
    <row r="418" spans="8:9" ht="12.75">
      <c r="H418" s="32"/>
      <c r="I418" s="32"/>
    </row>
    <row r="419" spans="8:9" ht="12.75">
      <c r="H419" s="32"/>
      <c r="I419" s="32"/>
    </row>
    <row r="420" spans="8:9" ht="12.75">
      <c r="H420" s="32"/>
      <c r="I420" s="32"/>
    </row>
    <row r="421" spans="8:9" ht="12.75">
      <c r="H421" s="32"/>
      <c r="I421" s="32"/>
    </row>
    <row r="422" spans="8:9" ht="12.75">
      <c r="H422" s="32"/>
      <c r="I422" s="32"/>
    </row>
    <row r="423" spans="8:9" ht="12.75">
      <c r="H423" s="32"/>
      <c r="I423" s="32"/>
    </row>
    <row r="424" spans="8:9" ht="12.75">
      <c r="H424" s="32"/>
      <c r="I424" s="32"/>
    </row>
    <row r="425" spans="8:9" ht="12.75">
      <c r="H425" s="32"/>
      <c r="I425" s="32"/>
    </row>
    <row r="426" spans="8:9" ht="12.75">
      <c r="H426" s="32"/>
      <c r="I426" s="32"/>
    </row>
    <row r="427" spans="8:9" ht="12.75">
      <c r="H427" s="32"/>
      <c r="I427" s="32"/>
    </row>
    <row r="428" spans="8:9" ht="12.75">
      <c r="H428" s="32"/>
      <c r="I428" s="32"/>
    </row>
    <row r="429" spans="8:9" ht="12.75">
      <c r="H429" s="32"/>
      <c r="I429" s="32"/>
    </row>
    <row r="430" spans="8:9" ht="12.75">
      <c r="H430" s="32"/>
      <c r="I430" s="32"/>
    </row>
    <row r="431" spans="8:9" ht="12.75">
      <c r="H431" s="32"/>
      <c r="I431" s="32"/>
    </row>
    <row r="432" spans="8:9" ht="12.75">
      <c r="H432" s="32"/>
      <c r="I432" s="32"/>
    </row>
    <row r="433" spans="8:9" ht="12.75">
      <c r="H433" s="32"/>
      <c r="I433" s="32"/>
    </row>
    <row r="434" spans="8:9" ht="12.75">
      <c r="H434" s="32"/>
      <c r="I434" s="32"/>
    </row>
    <row r="435" spans="8:9" ht="12.75">
      <c r="H435" s="32"/>
      <c r="I435" s="32"/>
    </row>
    <row r="436" spans="8:9" ht="12.75">
      <c r="H436" s="32"/>
      <c r="I436" s="32"/>
    </row>
    <row r="437" spans="8:9" ht="12.75">
      <c r="H437" s="32"/>
      <c r="I437" s="32"/>
    </row>
    <row r="438" spans="8:9" ht="12.75">
      <c r="H438" s="32"/>
      <c r="I438" s="32"/>
    </row>
    <row r="439" spans="8:9" ht="12.75">
      <c r="H439" s="32"/>
      <c r="I439" s="32"/>
    </row>
    <row r="440" spans="8:9" ht="12.75">
      <c r="H440" s="32"/>
      <c r="I440" s="32"/>
    </row>
    <row r="441" spans="8:9" ht="12.75">
      <c r="H441" s="32"/>
      <c r="I441" s="32"/>
    </row>
    <row r="442" spans="8:9" ht="12.75">
      <c r="H442" s="32"/>
      <c r="I442" s="32"/>
    </row>
    <row r="443" spans="8:9" ht="12.75">
      <c r="H443" s="32"/>
      <c r="I443" s="32"/>
    </row>
    <row r="444" spans="8:9" ht="12.75">
      <c r="H444" s="32"/>
      <c r="I444" s="32"/>
    </row>
    <row r="445" spans="8:9" ht="12.75">
      <c r="H445" s="32"/>
      <c r="I445" s="32"/>
    </row>
    <row r="446" spans="8:9" ht="12.75">
      <c r="H446" s="32"/>
      <c r="I446" s="32"/>
    </row>
    <row r="447" spans="8:9" ht="12.75">
      <c r="H447" s="32"/>
      <c r="I447" s="32"/>
    </row>
    <row r="448" spans="8:9" ht="12.75">
      <c r="H448" s="32"/>
      <c r="I448" s="32"/>
    </row>
    <row r="449" spans="8:9" ht="12.75">
      <c r="H449" s="32"/>
      <c r="I449" s="32"/>
    </row>
    <row r="450" spans="8:9" ht="12.75">
      <c r="H450" s="32"/>
      <c r="I450" s="32"/>
    </row>
    <row r="451" spans="8:9" ht="12.75">
      <c r="H451" s="32"/>
      <c r="I451" s="32"/>
    </row>
    <row r="452" spans="8:9" ht="12.75">
      <c r="H452" s="32"/>
      <c r="I452" s="32"/>
    </row>
    <row r="453" spans="8:9" ht="12.75">
      <c r="H453" s="32"/>
      <c r="I453" s="32"/>
    </row>
    <row r="454" spans="8:9" ht="12.75">
      <c r="H454" s="32"/>
      <c r="I454" s="32"/>
    </row>
    <row r="455" spans="8:9" ht="12.75">
      <c r="H455" s="32"/>
      <c r="I455" s="32"/>
    </row>
    <row r="456" spans="8:9" ht="12.75">
      <c r="H456" s="32"/>
      <c r="I456" s="32"/>
    </row>
    <row r="457" spans="8:9" ht="12.75">
      <c r="H457" s="32"/>
      <c r="I457" s="32"/>
    </row>
    <row r="458" spans="8:9" ht="12.75">
      <c r="H458" s="32"/>
      <c r="I458" s="32"/>
    </row>
    <row r="459" spans="8:9" ht="12.75">
      <c r="H459" s="32"/>
      <c r="I459" s="32"/>
    </row>
    <row r="460" spans="8:9" ht="12.75">
      <c r="H460" s="32"/>
      <c r="I460" s="32"/>
    </row>
    <row r="461" spans="8:9" ht="12.75">
      <c r="H461" s="32"/>
      <c r="I461" s="32"/>
    </row>
    <row r="462" spans="8:9" ht="12.75">
      <c r="H462" s="32"/>
      <c r="I462" s="32"/>
    </row>
    <row r="463" spans="8:9" ht="12.75">
      <c r="H463" s="32"/>
      <c r="I463" s="32"/>
    </row>
    <row r="464" spans="8:9" ht="12.75">
      <c r="H464" s="32"/>
      <c r="I464" s="32"/>
    </row>
    <row r="465" spans="8:9" ht="12.75">
      <c r="H465" s="32"/>
      <c r="I465" s="32"/>
    </row>
    <row r="466" spans="8:9" ht="12.75">
      <c r="H466" s="32"/>
      <c r="I466" s="32"/>
    </row>
    <row r="467" spans="8:9" ht="12.75">
      <c r="H467" s="32"/>
      <c r="I467" s="32"/>
    </row>
    <row r="468" spans="8:9" ht="12.75">
      <c r="H468" s="32"/>
      <c r="I468" s="32"/>
    </row>
    <row r="469" spans="8:9" ht="12.75">
      <c r="H469" s="32"/>
      <c r="I469" s="32"/>
    </row>
    <row r="470" spans="8:9" ht="12.75">
      <c r="H470" s="32"/>
      <c r="I470" s="32"/>
    </row>
    <row r="471" spans="8:9" ht="12.75">
      <c r="H471" s="32"/>
      <c r="I471" s="32"/>
    </row>
    <row r="472" spans="8:9" ht="12.75">
      <c r="H472" s="32"/>
      <c r="I472" s="32"/>
    </row>
    <row r="473" spans="8:9" ht="12.75">
      <c r="H473" s="32"/>
      <c r="I473" s="32"/>
    </row>
    <row r="474" spans="8:9" ht="12.75">
      <c r="H474" s="32"/>
      <c r="I474" s="32"/>
    </row>
    <row r="475" spans="8:9" ht="12.75">
      <c r="H475" s="32"/>
      <c r="I475" s="32"/>
    </row>
    <row r="476" spans="8:9" ht="12.75">
      <c r="H476" s="32"/>
      <c r="I476" s="32"/>
    </row>
    <row r="477" spans="8:9" ht="12.75">
      <c r="H477" s="32"/>
      <c r="I477" s="32"/>
    </row>
    <row r="478" spans="8:9" ht="12.75">
      <c r="H478" s="32"/>
      <c r="I478" s="32"/>
    </row>
    <row r="479" spans="8:9" ht="12.75">
      <c r="H479" s="32"/>
      <c r="I479" s="32"/>
    </row>
    <row r="480" spans="8:9" ht="12.75">
      <c r="H480" s="32"/>
      <c r="I480" s="32"/>
    </row>
    <row r="481" spans="8:9" ht="12.75">
      <c r="H481" s="32"/>
      <c r="I481" s="32"/>
    </row>
    <row r="482" spans="8:9" ht="12.75">
      <c r="H482" s="32"/>
      <c r="I482" s="32"/>
    </row>
    <row r="483" spans="8:9" ht="12.75">
      <c r="H483" s="32"/>
      <c r="I483" s="32"/>
    </row>
    <row r="484" spans="8:9" ht="12.75">
      <c r="H484" s="32"/>
      <c r="I484" s="32"/>
    </row>
    <row r="485" spans="8:9" ht="12.75">
      <c r="H485" s="32"/>
      <c r="I485" s="32"/>
    </row>
    <row r="486" spans="8:9" ht="12.75">
      <c r="H486" s="32"/>
      <c r="I486" s="32"/>
    </row>
    <row r="487" spans="8:9" ht="12.75">
      <c r="H487" s="32"/>
      <c r="I487" s="32"/>
    </row>
    <row r="488" spans="8:9" ht="12.75">
      <c r="H488" s="32"/>
      <c r="I488" s="32"/>
    </row>
    <row r="489" spans="8:9" ht="12.75">
      <c r="H489" s="32"/>
      <c r="I489" s="32"/>
    </row>
    <row r="490" spans="8:9" ht="12.75">
      <c r="H490" s="32"/>
      <c r="I490" s="32"/>
    </row>
    <row r="491" spans="8:9" ht="12.75">
      <c r="H491" s="32"/>
      <c r="I491" s="32"/>
    </row>
    <row r="492" spans="8:9" ht="12.75">
      <c r="H492" s="32"/>
      <c r="I492" s="32"/>
    </row>
    <row r="493" spans="8:9" ht="12.75">
      <c r="H493" s="32"/>
      <c r="I493" s="32"/>
    </row>
    <row r="494" spans="8:9" ht="12.75">
      <c r="H494" s="32"/>
      <c r="I494" s="32"/>
    </row>
    <row r="495" spans="8:9" ht="12.75">
      <c r="H495" s="32"/>
      <c r="I495" s="32"/>
    </row>
    <row r="496" spans="8:9" ht="12.75">
      <c r="H496" s="32"/>
      <c r="I496" s="32"/>
    </row>
    <row r="497" spans="8:9" ht="12.75">
      <c r="H497" s="32"/>
      <c r="I497" s="32"/>
    </row>
    <row r="498" spans="8:9" ht="12.75">
      <c r="H498" s="32"/>
      <c r="I498" s="32"/>
    </row>
    <row r="499" spans="8:9" ht="12.75">
      <c r="H499" s="32"/>
      <c r="I499" s="32"/>
    </row>
    <row r="500" spans="8:9" ht="12.75">
      <c r="H500" s="32"/>
      <c r="I500" s="32"/>
    </row>
    <row r="501" spans="8:9" ht="12.75">
      <c r="H501" s="32"/>
      <c r="I501" s="32"/>
    </row>
    <row r="502" spans="8:9" ht="12.75">
      <c r="H502" s="32"/>
      <c r="I502" s="32"/>
    </row>
    <row r="503" spans="8:9" ht="12.75">
      <c r="H503" s="32"/>
      <c r="I503" s="32"/>
    </row>
    <row r="504" spans="8:9" ht="12.75">
      <c r="H504" s="32"/>
      <c r="I504" s="32"/>
    </row>
    <row r="505" spans="8:9" ht="12.75">
      <c r="H505" s="32"/>
      <c r="I505" s="32"/>
    </row>
    <row r="506" spans="8:9" ht="12.75">
      <c r="H506" s="32"/>
      <c r="I506" s="32"/>
    </row>
    <row r="507" spans="8:9" ht="12.75">
      <c r="H507" s="32"/>
      <c r="I507" s="32"/>
    </row>
    <row r="508" spans="8:9" ht="12.75">
      <c r="H508" s="32"/>
      <c r="I508" s="32"/>
    </row>
    <row r="509" spans="8:9" ht="12.75">
      <c r="H509" s="32"/>
      <c r="I509" s="32"/>
    </row>
    <row r="510" spans="8:9" ht="12.75">
      <c r="H510" s="32"/>
      <c r="I510" s="32"/>
    </row>
    <row r="511" spans="8:9" ht="12.75">
      <c r="H511" s="32"/>
      <c r="I511" s="32"/>
    </row>
    <row r="512" spans="8:9" ht="12.75">
      <c r="H512" s="32"/>
      <c r="I512" s="32"/>
    </row>
    <row r="513" spans="8:9" ht="12.75">
      <c r="H513" s="32"/>
      <c r="I513" s="32"/>
    </row>
    <row r="514" spans="8:9" ht="12.75">
      <c r="H514" s="32"/>
      <c r="I514" s="32"/>
    </row>
    <row r="515" spans="8:9" ht="12.75">
      <c r="H515" s="32"/>
      <c r="I515" s="32"/>
    </row>
    <row r="516" spans="8:9" ht="12.75">
      <c r="H516" s="32"/>
      <c r="I516" s="32"/>
    </row>
    <row r="517" spans="8:9" ht="12.75">
      <c r="H517" s="32"/>
      <c r="I517" s="32"/>
    </row>
    <row r="518" spans="8:9" ht="12.75">
      <c r="H518" s="32"/>
      <c r="I518" s="32"/>
    </row>
    <row r="519" spans="8:9" ht="12.75">
      <c r="H519" s="32"/>
      <c r="I519" s="32"/>
    </row>
    <row r="520" spans="8:9" ht="12.75">
      <c r="H520" s="32"/>
      <c r="I520" s="32"/>
    </row>
    <row r="521" spans="8:9" ht="12.75">
      <c r="H521" s="32"/>
      <c r="I521" s="32"/>
    </row>
    <row r="522" spans="8:9" ht="12.75">
      <c r="H522" s="32"/>
      <c r="I522" s="32"/>
    </row>
    <row r="523" spans="8:9" ht="12.75">
      <c r="H523" s="32"/>
      <c r="I523" s="32"/>
    </row>
    <row r="524" spans="8:9" ht="12.75">
      <c r="H524" s="32"/>
      <c r="I524" s="32"/>
    </row>
    <row r="525" spans="8:9" ht="12.75">
      <c r="H525" s="32"/>
      <c r="I525" s="32"/>
    </row>
    <row r="526" spans="8:9" ht="12.75">
      <c r="H526" s="32"/>
      <c r="I526" s="32"/>
    </row>
    <row r="527" spans="8:9" ht="12.75">
      <c r="H527" s="32"/>
      <c r="I527" s="32"/>
    </row>
    <row r="528" spans="8:9" ht="12.75">
      <c r="H528" s="32"/>
      <c r="I528" s="32"/>
    </row>
    <row r="529" spans="8:9" ht="12.75">
      <c r="H529" s="32"/>
      <c r="I529" s="32"/>
    </row>
    <row r="530" spans="8:9" ht="12.75">
      <c r="H530" s="32"/>
      <c r="I530" s="32"/>
    </row>
    <row r="531" spans="8:9" ht="12.75">
      <c r="H531" s="32"/>
      <c r="I531" s="32"/>
    </row>
    <row r="532" spans="8:9" ht="12.75">
      <c r="H532" s="32"/>
      <c r="I532" s="32"/>
    </row>
    <row r="533" spans="8:9" ht="12.75">
      <c r="H533" s="32"/>
      <c r="I533" s="32"/>
    </row>
    <row r="534" spans="8:9" ht="12.75">
      <c r="H534" s="32"/>
      <c r="I534" s="32"/>
    </row>
    <row r="535" spans="8:9" ht="12.75">
      <c r="H535" s="32"/>
      <c r="I535" s="32"/>
    </row>
    <row r="536" spans="8:9" ht="12.75">
      <c r="H536" s="32"/>
      <c r="I536" s="32"/>
    </row>
    <row r="537" spans="8:9" ht="12.75">
      <c r="H537" s="32"/>
      <c r="I537" s="32"/>
    </row>
    <row r="538" spans="8:9" ht="12.75">
      <c r="H538" s="32"/>
      <c r="I538" s="32"/>
    </row>
    <row r="539" spans="8:9" ht="12.75">
      <c r="H539" s="32"/>
      <c r="I539" s="32"/>
    </row>
    <row r="540" spans="8:9" ht="12.75">
      <c r="H540" s="32"/>
      <c r="I540" s="32"/>
    </row>
    <row r="541" spans="8:9" ht="12.75">
      <c r="H541" s="32"/>
      <c r="I541" s="32"/>
    </row>
    <row r="542" spans="8:9" ht="12.75">
      <c r="H542" s="32"/>
      <c r="I542" s="32"/>
    </row>
    <row r="543" spans="8:9" ht="12.75">
      <c r="H543" s="32"/>
      <c r="I543" s="32"/>
    </row>
    <row r="544" spans="8:9" ht="12.75">
      <c r="H544" s="32"/>
      <c r="I544" s="32"/>
    </row>
    <row r="545" spans="8:9" ht="12.75">
      <c r="H545" s="32"/>
      <c r="I545" s="32"/>
    </row>
    <row r="546" spans="8:9" ht="12.75">
      <c r="H546" s="32"/>
      <c r="I546" s="32"/>
    </row>
    <row r="547" spans="8:9" ht="12.75">
      <c r="H547" s="32"/>
      <c r="I547" s="32"/>
    </row>
    <row r="548" spans="8:9" ht="12.75">
      <c r="H548" s="32"/>
      <c r="I548" s="32"/>
    </row>
    <row r="549" spans="8:9" ht="12.75">
      <c r="H549" s="32"/>
      <c r="I549" s="32"/>
    </row>
    <row r="550" spans="8:9" ht="12.75">
      <c r="H550" s="32"/>
      <c r="I550" s="32"/>
    </row>
    <row r="551" spans="8:9" ht="12.75">
      <c r="H551" s="32"/>
      <c r="I551" s="32"/>
    </row>
    <row r="552" spans="8:9" ht="12.75">
      <c r="H552" s="32"/>
      <c r="I552" s="32"/>
    </row>
    <row r="553" spans="8:9" ht="12.75">
      <c r="H553" s="32"/>
      <c r="I553" s="32"/>
    </row>
    <row r="554" spans="8:9" ht="12.75">
      <c r="H554" s="32"/>
      <c r="I554" s="32"/>
    </row>
    <row r="555" spans="8:9" ht="12.75">
      <c r="H555" s="32"/>
      <c r="I555" s="32"/>
    </row>
    <row r="556" spans="8:9" ht="12.75">
      <c r="H556" s="32"/>
      <c r="I556" s="32"/>
    </row>
    <row r="557" spans="8:9" ht="12.75">
      <c r="H557" s="32"/>
      <c r="I557" s="32"/>
    </row>
    <row r="558" spans="8:9" ht="12.75">
      <c r="H558" s="32"/>
      <c r="I558" s="32"/>
    </row>
    <row r="559" spans="8:9" ht="12.75">
      <c r="H559" s="32"/>
      <c r="I559" s="32"/>
    </row>
    <row r="560" spans="8:9" ht="12.75">
      <c r="H560" s="32"/>
      <c r="I560" s="32"/>
    </row>
    <row r="561" spans="8:9" ht="12.75">
      <c r="H561" s="32"/>
      <c r="I561" s="32"/>
    </row>
    <row r="562" spans="8:9" ht="12.75">
      <c r="H562" s="32"/>
      <c r="I562" s="32"/>
    </row>
    <row r="563" spans="8:9" ht="12.75">
      <c r="H563" s="32"/>
      <c r="I563" s="32"/>
    </row>
    <row r="564" spans="8:9" ht="12.75">
      <c r="H564" s="32"/>
      <c r="I564" s="32"/>
    </row>
    <row r="565" spans="8:9" ht="12.75">
      <c r="H565" s="32"/>
      <c r="I565" s="32"/>
    </row>
    <row r="566" spans="8:9" ht="12.75">
      <c r="H566" s="32"/>
      <c r="I566" s="32"/>
    </row>
    <row r="567" spans="8:9" ht="12.75">
      <c r="H567" s="32"/>
      <c r="I567" s="32"/>
    </row>
    <row r="568" spans="8:9" ht="12.75">
      <c r="H568" s="32"/>
      <c r="I568" s="32"/>
    </row>
    <row r="569" spans="8:9" ht="12.75">
      <c r="H569" s="32"/>
      <c r="I569" s="32"/>
    </row>
    <row r="570" spans="8:9" ht="12.75">
      <c r="H570" s="32"/>
      <c r="I570" s="32"/>
    </row>
    <row r="571" spans="8:9" ht="12.75">
      <c r="H571" s="32"/>
      <c r="I571" s="32"/>
    </row>
    <row r="572" spans="8:9" ht="12.75">
      <c r="H572" s="32"/>
      <c r="I572" s="32"/>
    </row>
    <row r="573" spans="8:9" ht="12.75">
      <c r="H573" s="32"/>
      <c r="I573" s="32"/>
    </row>
    <row r="574" spans="8:9" ht="12.75">
      <c r="H574" s="32"/>
      <c r="I574" s="32"/>
    </row>
    <row r="575" spans="8:9" ht="12.75">
      <c r="H575" s="32"/>
      <c r="I575" s="32"/>
    </row>
    <row r="576" spans="8:9" ht="12.75">
      <c r="H576" s="32"/>
      <c r="I576" s="32"/>
    </row>
    <row r="577" spans="8:9" ht="12.75">
      <c r="H577" s="32"/>
      <c r="I577" s="32"/>
    </row>
    <row r="578" spans="8:9" ht="12.75">
      <c r="H578" s="32"/>
      <c r="I578" s="32"/>
    </row>
    <row r="579" spans="8:9" ht="12.75">
      <c r="H579" s="32"/>
      <c r="I579" s="32"/>
    </row>
    <row r="580" spans="8:9" ht="12.75">
      <c r="H580" s="32"/>
      <c r="I580" s="32"/>
    </row>
    <row r="581" spans="8:9" ht="12.75">
      <c r="H581" s="32"/>
      <c r="I581" s="32"/>
    </row>
    <row r="582" spans="8:9" ht="12.75">
      <c r="H582" s="32"/>
      <c r="I582" s="32"/>
    </row>
    <row r="583" spans="8:9" ht="12.75">
      <c r="H583" s="32"/>
      <c r="I583" s="32"/>
    </row>
    <row r="584" spans="8:9" ht="12.75">
      <c r="H584" s="32"/>
      <c r="I584" s="32"/>
    </row>
    <row r="585" spans="8:9" ht="12.75">
      <c r="H585" s="32"/>
      <c r="I585" s="32"/>
    </row>
    <row r="586" spans="8:9" ht="12.75">
      <c r="H586" s="32"/>
      <c r="I586" s="32"/>
    </row>
    <row r="587" spans="8:9" ht="12.75">
      <c r="H587" s="32"/>
      <c r="I587" s="32"/>
    </row>
    <row r="588" spans="8:9" ht="12.75">
      <c r="H588" s="32"/>
      <c r="I588" s="32"/>
    </row>
    <row r="589" spans="8:9" ht="12.75">
      <c r="H589" s="32"/>
      <c r="I589" s="32"/>
    </row>
    <row r="590" spans="8:9" ht="12.75">
      <c r="H590" s="32"/>
      <c r="I590" s="32"/>
    </row>
    <row r="591" spans="8:9" ht="12.75">
      <c r="H591" s="32"/>
      <c r="I591" s="32"/>
    </row>
    <row r="592" spans="8:9" ht="12.75">
      <c r="H592" s="32"/>
      <c r="I592" s="32"/>
    </row>
    <row r="593" spans="8:9" ht="12.75">
      <c r="H593" s="32"/>
      <c r="I593" s="32"/>
    </row>
    <row r="594" spans="8:9" ht="12.75">
      <c r="H594" s="32"/>
      <c r="I594" s="32"/>
    </row>
    <row r="595" spans="8:9" ht="12.75">
      <c r="H595" s="32"/>
      <c r="I595" s="32"/>
    </row>
    <row r="596" spans="8:9" ht="12.75">
      <c r="H596" s="32"/>
      <c r="I596" s="32"/>
    </row>
    <row r="597" spans="8:9" ht="12.75">
      <c r="H597" s="32"/>
      <c r="I597" s="32"/>
    </row>
    <row r="598" spans="8:9" ht="12.75">
      <c r="H598" s="32"/>
      <c r="I598" s="32"/>
    </row>
    <row r="599" spans="8:9" ht="12.75">
      <c r="H599" s="32"/>
      <c r="I599" s="32"/>
    </row>
    <row r="600" spans="8:9" ht="12.75">
      <c r="H600" s="32"/>
      <c r="I600" s="32"/>
    </row>
    <row r="601" spans="8:9" ht="12.75">
      <c r="H601" s="32"/>
      <c r="I601" s="32"/>
    </row>
    <row r="602" spans="8:9" ht="12.75">
      <c r="H602" s="32"/>
      <c r="I602" s="32"/>
    </row>
    <row r="603" spans="8:9" ht="12.75">
      <c r="H603" s="32"/>
      <c r="I603" s="32"/>
    </row>
    <row r="604" spans="8:9" ht="12.75">
      <c r="H604" s="32"/>
      <c r="I604" s="32"/>
    </row>
    <row r="605" spans="8:9" ht="12.75">
      <c r="H605" s="32"/>
      <c r="I605" s="32"/>
    </row>
    <row r="606" spans="8:9" ht="12.75">
      <c r="H606" s="32"/>
      <c r="I606" s="32"/>
    </row>
    <row r="607" spans="8:9" ht="12.75">
      <c r="H607" s="32"/>
      <c r="I607" s="32"/>
    </row>
    <row r="608" spans="8:9" ht="12.75">
      <c r="H608" s="32"/>
      <c r="I608" s="32"/>
    </row>
    <row r="609" spans="8:9" ht="12.75">
      <c r="H609" s="32"/>
      <c r="I609" s="32"/>
    </row>
    <row r="610" spans="8:9" ht="12.75">
      <c r="H610" s="32"/>
      <c r="I610" s="32"/>
    </row>
    <row r="611" spans="8:9" ht="12.75">
      <c r="H611" s="32"/>
      <c r="I611" s="32"/>
    </row>
    <row r="612" spans="8:9" ht="12.75">
      <c r="H612" s="32"/>
      <c r="I612" s="32"/>
    </row>
    <row r="613" spans="8:9" ht="12.75">
      <c r="H613" s="32"/>
      <c r="I613" s="32"/>
    </row>
    <row r="614" spans="8:9" ht="12.75">
      <c r="H614" s="32"/>
      <c r="I614" s="32"/>
    </row>
    <row r="615" spans="8:9" ht="12.75">
      <c r="H615" s="32"/>
      <c r="I615" s="32"/>
    </row>
    <row r="616" spans="8:9" ht="12.75">
      <c r="H616" s="32"/>
      <c r="I616" s="32"/>
    </row>
    <row r="617" spans="8:9" ht="12.75">
      <c r="H617" s="32"/>
      <c r="I617" s="32"/>
    </row>
    <row r="618" spans="8:9" ht="12.75">
      <c r="H618" s="32"/>
      <c r="I618" s="32"/>
    </row>
    <row r="619" spans="8:9" ht="12.75">
      <c r="H619" s="32"/>
      <c r="I619" s="32"/>
    </row>
    <row r="620" spans="8:9" ht="12.75">
      <c r="H620" s="32"/>
      <c r="I620" s="32"/>
    </row>
    <row r="621" spans="8:9" ht="12.75">
      <c r="H621" s="32"/>
      <c r="I621" s="32"/>
    </row>
    <row r="622" spans="8:9" ht="12.75">
      <c r="H622" s="32"/>
      <c r="I622" s="32"/>
    </row>
    <row r="623" spans="8:9" ht="12.75">
      <c r="H623" s="32"/>
      <c r="I623" s="32"/>
    </row>
    <row r="624" spans="8:9" ht="12.75">
      <c r="H624" s="32"/>
      <c r="I624" s="32"/>
    </row>
    <row r="625" spans="8:9" ht="12.75">
      <c r="H625" s="32"/>
      <c r="I625" s="32"/>
    </row>
    <row r="626" spans="8:9" ht="12.75">
      <c r="H626" s="32"/>
      <c r="I626" s="32"/>
    </row>
    <row r="627" spans="8:9" ht="12.75">
      <c r="H627" s="32"/>
      <c r="I627" s="32"/>
    </row>
    <row r="628" spans="8:9" ht="12.75">
      <c r="H628" s="32"/>
      <c r="I628" s="32"/>
    </row>
    <row r="629" spans="8:9" ht="12.75">
      <c r="H629" s="32"/>
      <c r="I629" s="32"/>
    </row>
    <row r="630" spans="8:9" ht="12.75">
      <c r="H630" s="32"/>
      <c r="I630" s="32"/>
    </row>
    <row r="631" spans="8:9" ht="12.75">
      <c r="H631" s="32"/>
      <c r="I631" s="32"/>
    </row>
    <row r="632" spans="8:9" ht="12.75">
      <c r="H632" s="32"/>
      <c r="I632" s="32"/>
    </row>
    <row r="633" spans="8:9" ht="12.75">
      <c r="H633" s="32"/>
      <c r="I633" s="32"/>
    </row>
    <row r="634" spans="8:9" ht="12.75">
      <c r="H634" s="32"/>
      <c r="I634" s="32"/>
    </row>
    <row r="635" spans="8:9" ht="12.75">
      <c r="H635" s="32"/>
      <c r="I635" s="32"/>
    </row>
    <row r="636" spans="8:9" ht="12.75">
      <c r="H636" s="32"/>
      <c r="I636" s="32"/>
    </row>
    <row r="637" spans="8:9" ht="12.75">
      <c r="H637" s="32"/>
      <c r="I637" s="32"/>
    </row>
    <row r="638" spans="8:9" ht="12.75">
      <c r="H638" s="32"/>
      <c r="I638" s="32"/>
    </row>
    <row r="639" spans="8:9" ht="12.75">
      <c r="H639" s="32"/>
      <c r="I639" s="32"/>
    </row>
    <row r="640" spans="8:9" ht="12.75">
      <c r="H640" s="32"/>
      <c r="I640" s="32"/>
    </row>
    <row r="641" spans="8:9" ht="12.75">
      <c r="H641" s="32"/>
      <c r="I641" s="32"/>
    </row>
    <row r="642" spans="8:9" ht="12.75">
      <c r="H642" s="32"/>
      <c r="I642" s="32"/>
    </row>
    <row r="643" spans="8:9" ht="12.75">
      <c r="H643" s="32"/>
      <c r="I643" s="32"/>
    </row>
    <row r="644" spans="8:9" ht="12.75">
      <c r="H644" s="32"/>
      <c r="I644" s="32"/>
    </row>
    <row r="645" spans="8:9" ht="12.75">
      <c r="H645" s="32"/>
      <c r="I645" s="32"/>
    </row>
    <row r="646" spans="8:9" ht="12.75">
      <c r="H646" s="32"/>
      <c r="I646" s="32"/>
    </row>
    <row r="647" spans="8:9" ht="12.75">
      <c r="H647" s="32"/>
      <c r="I647" s="32"/>
    </row>
    <row r="648" spans="8:9" ht="12.75">
      <c r="H648" s="32"/>
      <c r="I648" s="32"/>
    </row>
    <row r="649" spans="8:9" ht="12.75">
      <c r="H649" s="32"/>
      <c r="I649" s="32"/>
    </row>
    <row r="650" spans="8:9" ht="12.75">
      <c r="H650" s="32"/>
      <c r="I650" s="32"/>
    </row>
    <row r="651" spans="8:9" ht="12.75">
      <c r="H651" s="32"/>
      <c r="I651" s="32"/>
    </row>
    <row r="652" spans="8:9" ht="12.75">
      <c r="H652" s="32"/>
      <c r="I652" s="32"/>
    </row>
    <row r="653" spans="8:9" ht="12.75">
      <c r="H653" s="32"/>
      <c r="I653" s="32"/>
    </row>
    <row r="654" spans="8:9" ht="12.75">
      <c r="H654" s="32"/>
      <c r="I654" s="32"/>
    </row>
    <row r="655" spans="8:9" ht="12.75">
      <c r="H655" s="32"/>
      <c r="I655" s="32"/>
    </row>
    <row r="656" spans="8:9" ht="12.75">
      <c r="H656" s="32"/>
      <c r="I656" s="32"/>
    </row>
    <row r="657" spans="8:9" ht="12.75">
      <c r="H657" s="32"/>
      <c r="I657" s="32"/>
    </row>
    <row r="658" spans="8:9" ht="12.75">
      <c r="H658" s="32"/>
      <c r="I658" s="32"/>
    </row>
    <row r="659" spans="8:9" ht="12.75">
      <c r="H659" s="32"/>
      <c r="I659" s="32"/>
    </row>
    <row r="660" spans="8:9" ht="12.75">
      <c r="H660" s="32"/>
      <c r="I660" s="32"/>
    </row>
    <row r="661" spans="8:9" ht="12.75">
      <c r="H661" s="32"/>
      <c r="I661" s="32"/>
    </row>
    <row r="662" spans="8:9" ht="12.75">
      <c r="H662" s="32"/>
      <c r="I662" s="32"/>
    </row>
    <row r="663" spans="8:9" ht="12.75">
      <c r="H663" s="32"/>
      <c r="I663" s="32"/>
    </row>
    <row r="664" spans="8:9" ht="12.75">
      <c r="H664" s="32"/>
      <c r="I664" s="32"/>
    </row>
    <row r="665" spans="8:9" ht="12.75">
      <c r="H665" s="32"/>
      <c r="I665" s="32"/>
    </row>
    <row r="666" spans="8:9" ht="12.75">
      <c r="H666" s="32"/>
      <c r="I666" s="32"/>
    </row>
    <row r="667" spans="8:9" ht="12.75">
      <c r="H667" s="32"/>
      <c r="I667" s="32"/>
    </row>
    <row r="668" spans="8:9" ht="12.75">
      <c r="H668" s="32"/>
      <c r="I668" s="32"/>
    </row>
    <row r="669" spans="8:9" ht="12.75">
      <c r="H669" s="32"/>
      <c r="I669" s="32"/>
    </row>
    <row r="670" spans="8:9" ht="12.75">
      <c r="H670" s="32"/>
      <c r="I670" s="32"/>
    </row>
    <row r="671" spans="8:9" ht="12.75">
      <c r="H671" s="32"/>
      <c r="I671" s="32"/>
    </row>
    <row r="672" spans="8:9" ht="12.75">
      <c r="H672" s="32"/>
      <c r="I672" s="32"/>
    </row>
    <row r="673" spans="8:9" ht="12.75">
      <c r="H673" s="32"/>
      <c r="I673" s="32"/>
    </row>
    <row r="674" spans="8:9" ht="12.75">
      <c r="H674" s="32"/>
      <c r="I674" s="32"/>
    </row>
    <row r="675" spans="8:9" ht="12.75">
      <c r="H675" s="32"/>
      <c r="I675" s="32"/>
    </row>
    <row r="676" spans="8:9" ht="12.75">
      <c r="H676" s="32"/>
      <c r="I676" s="32"/>
    </row>
    <row r="677" spans="8:9" ht="12.75">
      <c r="H677" s="32"/>
      <c r="I677" s="32"/>
    </row>
    <row r="678" spans="8:9" ht="12.75">
      <c r="H678" s="32"/>
      <c r="I678" s="32"/>
    </row>
    <row r="679" spans="8:9" ht="12.75">
      <c r="H679" s="32"/>
      <c r="I679" s="32"/>
    </row>
    <row r="680" spans="8:9" ht="12.75">
      <c r="H680" s="32"/>
      <c r="I680" s="32"/>
    </row>
    <row r="681" spans="8:9" ht="12.75">
      <c r="H681" s="32"/>
      <c r="I681" s="32"/>
    </row>
    <row r="682" spans="8:9" ht="12.75">
      <c r="H682" s="32"/>
      <c r="I682" s="32"/>
    </row>
    <row r="683" spans="8:9" ht="12.75">
      <c r="H683" s="32"/>
      <c r="I683" s="32"/>
    </row>
    <row r="684" spans="8:9" ht="12.75">
      <c r="H684" s="32"/>
      <c r="I684" s="32"/>
    </row>
    <row r="685" spans="8:9" ht="12.75">
      <c r="H685" s="32"/>
      <c r="I685" s="32"/>
    </row>
    <row r="686" spans="8:9" ht="12.75">
      <c r="H686" s="32"/>
      <c r="I686" s="32"/>
    </row>
    <row r="687" spans="8:9" ht="12.75">
      <c r="H687" s="32"/>
      <c r="I687" s="32"/>
    </row>
    <row r="688" spans="8:9" ht="12.75">
      <c r="H688" s="32"/>
      <c r="I688" s="32"/>
    </row>
    <row r="689" spans="8:9" ht="12.75">
      <c r="H689" s="32"/>
      <c r="I689" s="32"/>
    </row>
    <row r="690" spans="8:9" ht="12.75">
      <c r="H690" s="32"/>
      <c r="I690" s="32"/>
    </row>
    <row r="691" spans="8:9" ht="12.75">
      <c r="H691" s="32"/>
      <c r="I691" s="32"/>
    </row>
    <row r="692" spans="8:9" ht="12.75">
      <c r="H692" s="32"/>
      <c r="I692" s="32"/>
    </row>
    <row r="693" spans="8:9" ht="12.75">
      <c r="H693" s="32"/>
      <c r="I693" s="32"/>
    </row>
    <row r="694" spans="8:9" ht="12.75">
      <c r="H694" s="32"/>
      <c r="I694" s="32"/>
    </row>
    <row r="695" spans="8:9" ht="12.75">
      <c r="H695" s="32"/>
      <c r="I695" s="32"/>
    </row>
    <row r="696" spans="8:9" ht="12.75">
      <c r="H696" s="32"/>
      <c r="I696" s="32"/>
    </row>
    <row r="697" spans="8:9" ht="12.75">
      <c r="H697" s="32"/>
      <c r="I697" s="32"/>
    </row>
    <row r="698" spans="8:9" ht="12.75">
      <c r="H698" s="32"/>
      <c r="I698" s="32"/>
    </row>
    <row r="699" spans="8:9" ht="12.75">
      <c r="H699" s="32"/>
      <c r="I699" s="32"/>
    </row>
    <row r="700" spans="8:9" ht="12.75">
      <c r="H700" s="32"/>
      <c r="I700" s="32"/>
    </row>
    <row r="701" spans="8:9" ht="12.75">
      <c r="H701" s="32"/>
      <c r="I701" s="32"/>
    </row>
    <row r="702" spans="8:9" ht="12.75">
      <c r="H702" s="32"/>
      <c r="I702" s="32"/>
    </row>
    <row r="703" spans="8:9" ht="12.75">
      <c r="H703" s="32"/>
      <c r="I703" s="32"/>
    </row>
    <row r="704" spans="8:9" ht="12.75">
      <c r="H704" s="32"/>
      <c r="I704" s="32"/>
    </row>
    <row r="705" spans="8:9" ht="12.75">
      <c r="H705" s="32"/>
      <c r="I705" s="32"/>
    </row>
    <row r="706" spans="8:9" ht="12.75">
      <c r="H706" s="32"/>
      <c r="I706" s="32"/>
    </row>
    <row r="707" spans="8:9" ht="12.75">
      <c r="H707" s="32"/>
      <c r="I707" s="32"/>
    </row>
    <row r="708" spans="8:9" ht="12.75">
      <c r="H708" s="32"/>
      <c r="I708" s="32"/>
    </row>
    <row r="709" spans="8:9" ht="12.75">
      <c r="H709" s="32"/>
      <c r="I709" s="32"/>
    </row>
    <row r="710" spans="8:9" ht="12.75">
      <c r="H710" s="32"/>
      <c r="I710" s="32"/>
    </row>
    <row r="711" spans="8:9" ht="12.75">
      <c r="H711" s="32"/>
      <c r="I711" s="32"/>
    </row>
    <row r="712" spans="8:9" ht="12.75">
      <c r="H712" s="32"/>
      <c r="I712" s="32"/>
    </row>
    <row r="713" spans="8:9" ht="12.75">
      <c r="H713" s="32"/>
      <c r="I713" s="32"/>
    </row>
    <row r="714" spans="8:9" ht="12.75">
      <c r="H714" s="32"/>
      <c r="I714" s="32"/>
    </row>
    <row r="715" spans="8:9" ht="12.75">
      <c r="H715" s="32"/>
      <c r="I715" s="32"/>
    </row>
    <row r="716" spans="8:9" ht="12.75">
      <c r="H716" s="32"/>
      <c r="I716" s="32"/>
    </row>
    <row r="717" spans="8:9" ht="12.75">
      <c r="H717" s="32"/>
      <c r="I717" s="32"/>
    </row>
    <row r="718" spans="8:9" ht="12.75">
      <c r="H718" s="32"/>
      <c r="I718" s="32"/>
    </row>
    <row r="719" spans="8:9" ht="12.75">
      <c r="H719" s="32"/>
      <c r="I719" s="32"/>
    </row>
    <row r="720" spans="8:9" ht="12.75">
      <c r="H720" s="32"/>
      <c r="I720" s="32"/>
    </row>
    <row r="721" spans="8:9" ht="12.75">
      <c r="H721" s="32"/>
      <c r="I721" s="32"/>
    </row>
    <row r="722" spans="8:9" ht="12.75">
      <c r="H722" s="32"/>
      <c r="I722" s="32"/>
    </row>
    <row r="723" spans="8:9" ht="12.75">
      <c r="H723" s="32"/>
      <c r="I723" s="32"/>
    </row>
    <row r="724" spans="8:9" ht="12.75">
      <c r="H724" s="32"/>
      <c r="I724" s="32"/>
    </row>
    <row r="725" spans="8:9" ht="12.75">
      <c r="H725" s="32"/>
      <c r="I725" s="32"/>
    </row>
    <row r="726" spans="8:9" ht="12.75">
      <c r="H726" s="32"/>
      <c r="I726" s="32"/>
    </row>
    <row r="727" spans="8:9" ht="12.75">
      <c r="H727" s="32"/>
      <c r="I727" s="32"/>
    </row>
    <row r="728" spans="8:9" ht="12.75">
      <c r="H728" s="32"/>
      <c r="I728" s="32"/>
    </row>
    <row r="729" spans="8:9" ht="12.75">
      <c r="H729" s="32"/>
      <c r="I729" s="32"/>
    </row>
    <row r="730" spans="8:9" ht="12.75">
      <c r="H730" s="32"/>
      <c r="I730" s="32"/>
    </row>
    <row r="731" spans="8:9" ht="12.75">
      <c r="H731" s="32"/>
      <c r="I731" s="32"/>
    </row>
    <row r="732" spans="8:9" ht="12.75">
      <c r="H732" s="32"/>
      <c r="I732" s="32"/>
    </row>
    <row r="733" spans="8:9" ht="12.75">
      <c r="H733" s="32"/>
      <c r="I733" s="32"/>
    </row>
    <row r="734" spans="8:9" ht="12.75">
      <c r="H734" s="32"/>
      <c r="I734" s="32"/>
    </row>
    <row r="735" spans="8:9" ht="12.75">
      <c r="H735" s="32"/>
      <c r="I735" s="32"/>
    </row>
    <row r="736" spans="8:9" ht="12.75">
      <c r="H736" s="32"/>
      <c r="I736" s="32"/>
    </row>
    <row r="737" spans="8:9" ht="12.75">
      <c r="H737" s="32"/>
      <c r="I737" s="32"/>
    </row>
    <row r="738" spans="8:9" ht="12.75">
      <c r="H738" s="32"/>
      <c r="I738" s="32"/>
    </row>
    <row r="739" spans="8:9" ht="12.75">
      <c r="H739" s="32"/>
      <c r="I739" s="32"/>
    </row>
    <row r="740" spans="8:9" ht="12.75">
      <c r="H740" s="32"/>
      <c r="I740" s="32"/>
    </row>
    <row r="741" spans="8:9" ht="12.75">
      <c r="H741" s="32"/>
      <c r="I741" s="32"/>
    </row>
    <row r="742" spans="8:9" ht="12.75">
      <c r="H742" s="32"/>
      <c r="I742" s="32"/>
    </row>
    <row r="743" spans="8:9" ht="12.75">
      <c r="H743" s="32"/>
      <c r="I743" s="32"/>
    </row>
    <row r="744" spans="8:9" ht="12.75">
      <c r="H744" s="32"/>
      <c r="I744" s="32"/>
    </row>
    <row r="745" spans="8:9" ht="12.75">
      <c r="H745" s="32"/>
      <c r="I745" s="32"/>
    </row>
    <row r="746" spans="8:9" ht="12.75">
      <c r="H746" s="32"/>
      <c r="I746" s="32"/>
    </row>
    <row r="747" spans="8:9" ht="12.75">
      <c r="H747" s="32"/>
      <c r="I747" s="32"/>
    </row>
    <row r="748" spans="8:9" ht="12.75">
      <c r="H748" s="32"/>
      <c r="I748" s="32"/>
    </row>
    <row r="749" spans="8:9" ht="12.75">
      <c r="H749" s="32"/>
      <c r="I749" s="32"/>
    </row>
    <row r="750" spans="8:9" ht="12.75">
      <c r="H750" s="32"/>
      <c r="I750" s="32"/>
    </row>
    <row r="751" spans="7:9" ht="12.75">
      <c r="G751" s="72"/>
      <c r="H751" s="73"/>
      <c r="I751" s="32"/>
    </row>
    <row r="752" spans="1:9" ht="12.75">
      <c r="A752" s="33"/>
      <c r="B752" s="33"/>
      <c r="C752" s="33"/>
      <c r="D752" s="33"/>
      <c r="E752" s="33"/>
      <c r="F752" s="33"/>
      <c r="G752" s="74"/>
      <c r="H752" s="74"/>
      <c r="I752" s="33"/>
    </row>
    <row r="753" spans="7:8" ht="12.75">
      <c r="G753" s="72"/>
      <c r="H753" s="72"/>
    </row>
    <row r="754" spans="7:8" ht="12.75">
      <c r="G754" s="72"/>
      <c r="H754" s="72"/>
    </row>
    <row r="755" spans="7:8" ht="12.75">
      <c r="G755" s="72"/>
      <c r="H755" s="72"/>
    </row>
    <row r="756" spans="7:8" ht="12.75">
      <c r="G756" s="72"/>
      <c r="H756" s="72"/>
    </row>
    <row r="757" spans="7:8" ht="12.75">
      <c r="G757" s="72"/>
      <c r="H757" s="72"/>
    </row>
    <row r="758" spans="7:8" ht="12.75">
      <c r="G758" s="72"/>
      <c r="H758" s="72"/>
    </row>
    <row r="759" spans="7:8" ht="12.75">
      <c r="G759" s="72"/>
      <c r="H759" s="72"/>
    </row>
    <row r="760" spans="7:8" ht="12.75">
      <c r="G760" s="72"/>
      <c r="H760" s="72"/>
    </row>
    <row r="761" spans="7:8" ht="12.75">
      <c r="G761" s="72"/>
      <c r="H761" s="72"/>
    </row>
    <row r="762" spans="7:8" ht="12.75">
      <c r="G762" s="72"/>
      <c r="H762" s="72"/>
    </row>
    <row r="763" spans="7:8" ht="12.75">
      <c r="G763" s="72"/>
      <c r="H763" s="72"/>
    </row>
    <row r="764" spans="7:8" ht="12.75">
      <c r="G764" s="72"/>
      <c r="H764" s="72"/>
    </row>
  </sheetData>
  <sheetProtection/>
  <mergeCells count="2">
    <mergeCell ref="D4:F4"/>
    <mergeCell ref="B2:E2"/>
  </mergeCells>
  <printOptions gridLines="1"/>
  <pageMargins left="0.32" right="0.23" top="0.69" bottom="0.56" header="0.28" footer="0.31"/>
  <pageSetup horizontalDpi="600" verticalDpi="600" orientation="landscape" r:id="rId1"/>
  <headerFooter alignWithMargins="0">
    <oddFooter>&amp;LMN FSA Rev. 1/28/03&amp;RPage &amp;P of &amp;N</oddFooter>
  </headerFooter>
</worksheet>
</file>

<file path=xl/worksheets/sheet4.xml><?xml version="1.0" encoding="utf-8"?>
<worksheet xmlns="http://schemas.openxmlformats.org/spreadsheetml/2006/main" xmlns:r="http://schemas.openxmlformats.org/officeDocument/2006/relationships">
  <sheetPr codeName="Sheet5"/>
  <dimension ref="A1:H764"/>
  <sheetViews>
    <sheetView zoomScalePageLayoutView="0" workbookViewId="0" topLeftCell="A1">
      <selection activeCell="H4" sqref="H4"/>
    </sheetView>
  </sheetViews>
  <sheetFormatPr defaultColWidth="9.140625" defaultRowHeight="12.75"/>
  <sheetData>
    <row r="1" spans="1:8" ht="15.75">
      <c r="A1" t="s">
        <v>16</v>
      </c>
      <c r="E1" s="75" t="s">
        <v>806</v>
      </c>
      <c r="G1">
        <f>SUM(G6:G755)</f>
        <v>750</v>
      </c>
      <c r="H1" t="s">
        <v>807</v>
      </c>
    </row>
    <row r="2" ht="15.75">
      <c r="A2" s="75" t="s">
        <v>808</v>
      </c>
    </row>
    <row r="3" spans="1:7" ht="15.75">
      <c r="A3">
        <f>SUMIF('Main Ledger'!$F$14:$F$764,'Start - Print Reports'!$A10,'Main Ledger'!$B$14:$B$764)</f>
        <v>0</v>
      </c>
      <c r="B3">
        <f>SUMIF('Main Ledger'!$F$14:$F$764,'Start - Print Reports'!$A11,'Main Ledger'!$B$14:$B$764)</f>
        <v>0</v>
      </c>
      <c r="C3">
        <f>SUMIF('Main Ledger'!$F$14:$F$764,'Start - Print Reports'!$A12,'Main Ledger'!$B$14:$B$764)</f>
        <v>0</v>
      </c>
      <c r="D3">
        <f>SUMIF('Main Ledger'!$F$14:$F$764,'Start - Print Reports'!$A13,'Main Ledger'!$B$14:$B$764)</f>
        <v>0</v>
      </c>
      <c r="E3">
        <f>SUMIF('Main Ledger'!$F$14:$F$764,'Start - Print Reports'!$A14,'Main Ledger'!$B$14:$B$764)</f>
        <v>0</v>
      </c>
      <c r="G3" s="77" t="s">
        <v>809</v>
      </c>
    </row>
    <row r="4" spans="1:5" ht="12.75">
      <c r="A4" t="s">
        <v>17</v>
      </c>
      <c r="B4" t="s">
        <v>19</v>
      </c>
      <c r="C4" t="s">
        <v>18</v>
      </c>
      <c r="D4" t="s">
        <v>20</v>
      </c>
      <c r="E4" t="s">
        <v>21</v>
      </c>
    </row>
    <row r="5" spans="1:6" ht="12.75">
      <c r="A5">
        <f>SUM(A6:A764)</f>
        <v>0</v>
      </c>
      <c r="B5">
        <f>SUM(B6:B764)</f>
        <v>0</v>
      </c>
      <c r="C5">
        <f>SUM(C6:C764)</f>
        <v>0</v>
      </c>
      <c r="D5">
        <f>SUM(D6:D764)</f>
        <v>0</v>
      </c>
      <c r="E5">
        <f>SUM(E6:E764)</f>
        <v>0</v>
      </c>
      <c r="F5" t="s">
        <v>53</v>
      </c>
    </row>
    <row r="6" spans="1:7" ht="12.75">
      <c r="A6">
        <f>IF(ISNUMBER('Start - Print Reports'!$C$10),IF(AND('Main Ledger'!$A14&gt;'Start - Print Reports'!$C$10,'Start - Print Reports'!$A$10='Main Ledger'!$F14),'Main Ledger'!$H14,0),0)</f>
        <v>0</v>
      </c>
      <c r="B6">
        <f>IF(ISNUMBER('Start - Print Reports'!$C$11),IF(AND('Main Ledger'!$A14&gt;'Start - Print Reports'!$C$11,'Start - Print Reports'!$A$11='Main Ledger'!$F14),'Main Ledger'!$H14,0),0)</f>
        <v>0</v>
      </c>
      <c r="C6">
        <f>IF(ISNUMBER('Start - Print Reports'!$C$12),IF(AND('Main Ledger'!$A14&gt;'Start - Print Reports'!$C$12,'Start - Print Reports'!$A$12='Main Ledger'!$F14),'Main Ledger'!$H14,0),0)</f>
        <v>0</v>
      </c>
      <c r="D6">
        <f>IF(ISNUMBER('Start - Print Reports'!$C$13),IF(AND('Main Ledger'!$A14&gt;'Start - Print Reports'!$C$13,'Start - Print Reports'!$A$13='Main Ledger'!$F14),'Main Ledger'!$H14,0),0)</f>
        <v>0</v>
      </c>
      <c r="E6">
        <f>IF(ISNUMBER('Start - Print Reports'!$C$14),IF(AND('Main Ledger'!$A14&gt;'Start - Print Reports'!$C$14,'Start - Print Reports'!$A$14='Main Ledger'!$F14),'Main Ledger'!$H14,0),0)</f>
        <v>0</v>
      </c>
      <c r="F6" s="60" t="s">
        <v>54</v>
      </c>
      <c r="G6">
        <f>IF(AND('Main Ledger'!$E$8-60&lt;'Main Ledger'!A14,'Main Ledger'!A14&lt;'Main Ledger'!$E$8+365),1,0)</f>
        <v>1</v>
      </c>
    </row>
    <row r="7" spans="1:7" ht="12.75">
      <c r="A7">
        <f>IF(ISNUMBER('Start - Print Reports'!$C$10),IF(AND('Main Ledger'!$A15&gt;'Start - Print Reports'!$C$10,'Start - Print Reports'!$A$10='Main Ledger'!$F15),'Main Ledger'!$H15,0),0)</f>
        <v>0</v>
      </c>
      <c r="B7">
        <f>IF(ISNUMBER('Start - Print Reports'!$C$11),IF(AND('Main Ledger'!$A15&gt;'Start - Print Reports'!$C$11,'Start - Print Reports'!$A$11='Main Ledger'!$F15),'Main Ledger'!$H15,0),0)</f>
        <v>0</v>
      </c>
      <c r="C7">
        <f>IF(ISNUMBER('Start - Print Reports'!$C$12),IF(AND('Main Ledger'!$A15&gt;'Start - Print Reports'!$C$12,'Start - Print Reports'!$A$12='Main Ledger'!$F15),'Main Ledger'!$H15,0),0)</f>
        <v>0</v>
      </c>
      <c r="D7">
        <f>IF(ISNUMBER('Start - Print Reports'!$C$13),IF(AND('Main Ledger'!$A15&gt;'Start - Print Reports'!$C$13,'Start - Print Reports'!$A$13='Main Ledger'!$F15),'Main Ledger'!$H15,0),0)</f>
        <v>0</v>
      </c>
      <c r="E7">
        <f>IF(ISNUMBER('Start - Print Reports'!$C$14),IF(AND('Main Ledger'!$A15&gt;'Start - Print Reports'!$C$14,'Start - Print Reports'!$A$14='Main Ledger'!$F15),'Main Ledger'!$H15,0),0)</f>
        <v>0</v>
      </c>
      <c r="F7" s="60" t="s">
        <v>55</v>
      </c>
      <c r="G7">
        <f>IF(AND('Main Ledger'!$E$8-60&lt;'Main Ledger'!A15,'Main Ledger'!A15&lt;'Main Ledger'!$E$8+365),1,0)</f>
        <v>1</v>
      </c>
    </row>
    <row r="8" spans="1:7" ht="12.75">
      <c r="A8">
        <f>IF(ISNUMBER('Start - Print Reports'!$C$10),IF(AND('Main Ledger'!$A16&gt;'Start - Print Reports'!$C$10,'Start - Print Reports'!$A$10='Main Ledger'!$F16),'Main Ledger'!$H16,0),0)</f>
        <v>0</v>
      </c>
      <c r="B8">
        <f>IF(ISNUMBER('Start - Print Reports'!$C$11),IF(AND('Main Ledger'!$A16&gt;'Start - Print Reports'!$C$11,'Start - Print Reports'!$A$11='Main Ledger'!$F16),'Main Ledger'!$H16,0),0)</f>
        <v>0</v>
      </c>
      <c r="C8">
        <f>IF(ISNUMBER('Start - Print Reports'!$C$12),IF(AND('Main Ledger'!$A16&gt;'Start - Print Reports'!$C$12,'Start - Print Reports'!$A$12='Main Ledger'!$F16),'Main Ledger'!$H16,0),0)</f>
        <v>0</v>
      </c>
      <c r="D8">
        <f>IF(ISNUMBER('Start - Print Reports'!$C$13),IF(AND('Main Ledger'!$A16&gt;'Start - Print Reports'!$C$13,'Start - Print Reports'!$A$13='Main Ledger'!$F16),'Main Ledger'!$H16,0),0)</f>
        <v>0</v>
      </c>
      <c r="E8">
        <f>IF(ISNUMBER('Start - Print Reports'!$C$14),IF(AND('Main Ledger'!$A16&gt;'Start - Print Reports'!$C$14,'Start - Print Reports'!$A$14='Main Ledger'!$F16),'Main Ledger'!$H16,0),0)</f>
        <v>0</v>
      </c>
      <c r="F8" s="60" t="s">
        <v>56</v>
      </c>
      <c r="G8">
        <f>IF(AND('Main Ledger'!$E$8-60&lt;'Main Ledger'!A16,'Main Ledger'!A16&lt;'Main Ledger'!$E$8+365),1,0)</f>
        <v>1</v>
      </c>
    </row>
    <row r="9" spans="1:7" ht="12.75">
      <c r="A9">
        <f>IF(ISNUMBER('Start - Print Reports'!$C$10),IF(AND('Main Ledger'!$A17&gt;'Start - Print Reports'!$C$10,'Start - Print Reports'!$A$10='Main Ledger'!$F17),'Main Ledger'!$H17,0),0)</f>
        <v>0</v>
      </c>
      <c r="B9">
        <f>IF(ISNUMBER('Start - Print Reports'!$C$11),IF(AND('Main Ledger'!$A17&gt;'Start - Print Reports'!$C$11,'Start - Print Reports'!$A$11='Main Ledger'!$F17),'Main Ledger'!$H17,0),0)</f>
        <v>0</v>
      </c>
      <c r="C9">
        <f>IF(ISNUMBER('Start - Print Reports'!$C$12),IF(AND('Main Ledger'!$A17&gt;'Start - Print Reports'!$C$12,'Start - Print Reports'!$A$12='Main Ledger'!$F17),'Main Ledger'!$H17,0),0)</f>
        <v>0</v>
      </c>
      <c r="D9">
        <f>IF(ISNUMBER('Start - Print Reports'!$C$13),IF(AND('Main Ledger'!$A17&gt;'Start - Print Reports'!$C$13,'Start - Print Reports'!$A$13='Main Ledger'!$F17),'Main Ledger'!$H17,0),0)</f>
        <v>0</v>
      </c>
      <c r="E9">
        <f>IF(ISNUMBER('Start - Print Reports'!$C$14),IF(AND('Main Ledger'!$A17&gt;'Start - Print Reports'!$C$14,'Start - Print Reports'!$A$14='Main Ledger'!$F17),'Main Ledger'!$H17,0),0)</f>
        <v>0</v>
      </c>
      <c r="F9" s="60" t="s">
        <v>57</v>
      </c>
      <c r="G9">
        <f>IF(AND('Main Ledger'!$E$8-60&lt;'Main Ledger'!A17,'Main Ledger'!A17&lt;'Main Ledger'!$E$8+365),1,0)</f>
        <v>1</v>
      </c>
    </row>
    <row r="10" spans="1:7" ht="12.75">
      <c r="A10">
        <f>IF(ISNUMBER('Start - Print Reports'!$C$10),IF(AND('Main Ledger'!$A18&gt;'Start - Print Reports'!$C$10,'Start - Print Reports'!$A$10='Main Ledger'!$F18),'Main Ledger'!$H18,0),0)</f>
        <v>0</v>
      </c>
      <c r="B10">
        <f>IF(ISNUMBER('Start - Print Reports'!$C$11),IF(AND('Main Ledger'!$A18&gt;'Start - Print Reports'!$C$11,'Start - Print Reports'!$A$11='Main Ledger'!$F18),'Main Ledger'!$H18,0),0)</f>
        <v>0</v>
      </c>
      <c r="C10">
        <f>IF(ISNUMBER('Start - Print Reports'!$C$12),IF(AND('Main Ledger'!$A18&gt;'Start - Print Reports'!$C$12,'Start - Print Reports'!$A$12='Main Ledger'!$F18),'Main Ledger'!$H18,0),0)</f>
        <v>0</v>
      </c>
      <c r="D10">
        <f>IF(ISNUMBER('Start - Print Reports'!$C$13),IF(AND('Main Ledger'!$A18&gt;'Start - Print Reports'!$C$13,'Start - Print Reports'!$A$13='Main Ledger'!$F18),'Main Ledger'!$H18,0),0)</f>
        <v>0</v>
      </c>
      <c r="E10">
        <f>IF(ISNUMBER('Start - Print Reports'!$C$14),IF(AND('Main Ledger'!$A18&gt;'Start - Print Reports'!$C$14,'Start - Print Reports'!$A$14='Main Ledger'!$F18),'Main Ledger'!$H18,0),0)</f>
        <v>0</v>
      </c>
      <c r="F10" s="60" t="s">
        <v>58</v>
      </c>
      <c r="G10">
        <f>IF(AND('Main Ledger'!$E$8-60&lt;'Main Ledger'!A18,'Main Ledger'!A18&lt;'Main Ledger'!$E$8+365),1,0)</f>
        <v>1</v>
      </c>
    </row>
    <row r="11" spans="1:7" ht="12.75">
      <c r="A11">
        <f>IF(ISNUMBER('Start - Print Reports'!$C$10),IF(AND('Main Ledger'!$A19&gt;'Start - Print Reports'!$C$10,'Start - Print Reports'!$A$10='Main Ledger'!$F19),'Main Ledger'!$H19,0),0)</f>
        <v>0</v>
      </c>
      <c r="B11">
        <f>IF(ISNUMBER('Start - Print Reports'!$C$11),IF(AND('Main Ledger'!$A19&gt;'Start - Print Reports'!$C$11,'Start - Print Reports'!$A$11='Main Ledger'!$F19),'Main Ledger'!$H19,0),0)</f>
        <v>0</v>
      </c>
      <c r="C11">
        <f>IF(ISNUMBER('Start - Print Reports'!$C$12),IF(AND('Main Ledger'!$A19&gt;'Start - Print Reports'!$C$12,'Start - Print Reports'!$A$12='Main Ledger'!$F19),'Main Ledger'!$H19,0),0)</f>
        <v>0</v>
      </c>
      <c r="D11">
        <f>IF(ISNUMBER('Start - Print Reports'!$C$13),IF(AND('Main Ledger'!$A19&gt;'Start - Print Reports'!$C$13,'Start - Print Reports'!$A$13='Main Ledger'!$F19),'Main Ledger'!$H19,0),0)</f>
        <v>0</v>
      </c>
      <c r="E11">
        <f>IF(ISNUMBER('Start - Print Reports'!$C$14),IF(AND('Main Ledger'!$A19&gt;'Start - Print Reports'!$C$14,'Start - Print Reports'!$A$14='Main Ledger'!$F19),'Main Ledger'!$H19,0),0)</f>
        <v>0</v>
      </c>
      <c r="F11" s="60" t="s">
        <v>59</v>
      </c>
      <c r="G11">
        <f>IF(AND('Main Ledger'!$E$8-60&lt;'Main Ledger'!A19,'Main Ledger'!A19&lt;'Main Ledger'!$E$8+365),1,0)</f>
        <v>1</v>
      </c>
    </row>
    <row r="12" spans="1:7" ht="12.75">
      <c r="A12">
        <f>IF(ISNUMBER('Start - Print Reports'!$C$10),IF(AND('Main Ledger'!$A20&gt;'Start - Print Reports'!$C$10,'Start - Print Reports'!$A$10='Main Ledger'!$F20),'Main Ledger'!$H20,0),0)</f>
        <v>0</v>
      </c>
      <c r="B12">
        <f>IF(ISNUMBER('Start - Print Reports'!$C$11),IF(AND('Main Ledger'!$A20&gt;'Start - Print Reports'!$C$11,'Start - Print Reports'!$A$11='Main Ledger'!$F20),'Main Ledger'!$H20,0),0)</f>
        <v>0</v>
      </c>
      <c r="C12">
        <f>IF(ISNUMBER('Start - Print Reports'!$C$12),IF(AND('Main Ledger'!$A20&gt;'Start - Print Reports'!$C$12,'Start - Print Reports'!$A$12='Main Ledger'!$F20),'Main Ledger'!$H20,0),0)</f>
        <v>0</v>
      </c>
      <c r="D12">
        <f>IF(ISNUMBER('Start - Print Reports'!$C$13),IF(AND('Main Ledger'!$A20&gt;'Start - Print Reports'!$C$13,'Start - Print Reports'!$A$13='Main Ledger'!$F20),'Main Ledger'!$H20,0),0)</f>
        <v>0</v>
      </c>
      <c r="E12">
        <f>IF(ISNUMBER('Start - Print Reports'!$C$14),IF(AND('Main Ledger'!$A20&gt;'Start - Print Reports'!$C$14,'Start - Print Reports'!$A$14='Main Ledger'!$F20),'Main Ledger'!$H20,0),0)</f>
        <v>0</v>
      </c>
      <c r="F12" s="60" t="s">
        <v>60</v>
      </c>
      <c r="G12">
        <f>IF(AND('Main Ledger'!$E$8-60&lt;'Main Ledger'!A20,'Main Ledger'!A20&lt;'Main Ledger'!$E$8+365),1,0)</f>
        <v>1</v>
      </c>
    </row>
    <row r="13" spans="1:7" ht="12.75">
      <c r="A13">
        <f>IF(ISNUMBER('Start - Print Reports'!$C$10),IF(AND('Main Ledger'!$A21&gt;'Start - Print Reports'!$C$10,'Start - Print Reports'!$A$10='Main Ledger'!$F21),'Main Ledger'!$H21,0),0)</f>
        <v>0</v>
      </c>
      <c r="B13">
        <f>IF(ISNUMBER('Start - Print Reports'!$C$11),IF(AND('Main Ledger'!$A21&gt;'Start - Print Reports'!$C$11,'Start - Print Reports'!$A$11='Main Ledger'!$F21),'Main Ledger'!$H21,0),0)</f>
        <v>0</v>
      </c>
      <c r="C13">
        <f>IF(ISNUMBER('Start - Print Reports'!$C$12),IF(AND('Main Ledger'!$A21&gt;'Start - Print Reports'!$C$12,'Start - Print Reports'!$A$12='Main Ledger'!$F21),'Main Ledger'!$H21,0),0)</f>
        <v>0</v>
      </c>
      <c r="D13">
        <f>IF(ISNUMBER('Start - Print Reports'!$C$13),IF(AND('Main Ledger'!$A21&gt;'Start - Print Reports'!$C$13,'Start - Print Reports'!$A$13='Main Ledger'!$F21),'Main Ledger'!$H21,0),0)</f>
        <v>0</v>
      </c>
      <c r="E13">
        <f>IF(ISNUMBER('Start - Print Reports'!$C$14),IF(AND('Main Ledger'!$A21&gt;'Start - Print Reports'!$C$14,'Start - Print Reports'!$A$14='Main Ledger'!$F21),'Main Ledger'!$H21,0),0)</f>
        <v>0</v>
      </c>
      <c r="F13" s="60" t="s">
        <v>61</v>
      </c>
      <c r="G13">
        <f>IF(AND('Main Ledger'!$E$8-60&lt;'Main Ledger'!A21,'Main Ledger'!A21&lt;'Main Ledger'!$E$8+365),1,0)</f>
        <v>1</v>
      </c>
    </row>
    <row r="14" spans="1:7" ht="12.75">
      <c r="A14">
        <f>IF(ISNUMBER('Start - Print Reports'!$C$10),IF(AND('Main Ledger'!$A22&gt;'Start - Print Reports'!$C$10,'Start - Print Reports'!$A$10='Main Ledger'!$F22),'Main Ledger'!$H22,0),0)</f>
        <v>0</v>
      </c>
      <c r="B14">
        <f>IF(ISNUMBER('Start - Print Reports'!$C$11),IF(AND('Main Ledger'!$A22&gt;'Start - Print Reports'!$C$11,'Start - Print Reports'!$A$11='Main Ledger'!$F22),'Main Ledger'!$H22,0),0)</f>
        <v>0</v>
      </c>
      <c r="C14">
        <f>IF(ISNUMBER('Start - Print Reports'!$C$12),IF(AND('Main Ledger'!$A22&gt;'Start - Print Reports'!$C$12,'Start - Print Reports'!$A$12='Main Ledger'!$F22),'Main Ledger'!$H22,0),0)</f>
        <v>0</v>
      </c>
      <c r="D14">
        <f>IF(ISNUMBER('Start - Print Reports'!$C$13),IF(AND('Main Ledger'!$A22&gt;'Start - Print Reports'!$C$13,'Start - Print Reports'!$A$13='Main Ledger'!$F22),'Main Ledger'!$H22,0),0)</f>
        <v>0</v>
      </c>
      <c r="E14">
        <f>IF(ISNUMBER('Start - Print Reports'!$C$14),IF(AND('Main Ledger'!$A22&gt;'Start - Print Reports'!$C$14,'Start - Print Reports'!$A$14='Main Ledger'!$F22),'Main Ledger'!$H22,0),0)</f>
        <v>0</v>
      </c>
      <c r="F14" s="60" t="s">
        <v>62</v>
      </c>
      <c r="G14">
        <f>IF(AND('Main Ledger'!$E$8-60&lt;'Main Ledger'!A22,'Main Ledger'!A22&lt;'Main Ledger'!$E$8+365),1,0)</f>
        <v>1</v>
      </c>
    </row>
    <row r="15" spans="1:7" ht="12.75">
      <c r="A15">
        <f>IF(ISNUMBER('Start - Print Reports'!$C$10),IF(AND('Main Ledger'!$A23&gt;'Start - Print Reports'!$C$10,'Start - Print Reports'!$A$10='Main Ledger'!$F23),'Main Ledger'!$H23,0),0)</f>
        <v>0</v>
      </c>
      <c r="B15">
        <f>IF(ISNUMBER('Start - Print Reports'!$C$11),IF(AND('Main Ledger'!$A23&gt;'Start - Print Reports'!$C$11,'Start - Print Reports'!$A$11='Main Ledger'!$F23),'Main Ledger'!$H23,0),0)</f>
        <v>0</v>
      </c>
      <c r="C15">
        <f>IF(ISNUMBER('Start - Print Reports'!$C$12),IF(AND('Main Ledger'!$A23&gt;'Start - Print Reports'!$C$12,'Start - Print Reports'!$A$12='Main Ledger'!$F23),'Main Ledger'!$H23,0),0)</f>
        <v>0</v>
      </c>
      <c r="D15">
        <f>IF(ISNUMBER('Start - Print Reports'!$C$13),IF(AND('Main Ledger'!$A23&gt;'Start - Print Reports'!$C$13,'Start - Print Reports'!$A$13='Main Ledger'!$F23),'Main Ledger'!$H23,0),0)</f>
        <v>0</v>
      </c>
      <c r="E15">
        <f>IF(ISNUMBER('Start - Print Reports'!$C$14),IF(AND('Main Ledger'!$A23&gt;'Start - Print Reports'!$C$14,'Start - Print Reports'!$A$14='Main Ledger'!$F23),'Main Ledger'!$H23,0),0)</f>
        <v>0</v>
      </c>
      <c r="F15" s="60" t="s">
        <v>63</v>
      </c>
      <c r="G15">
        <f>IF(AND('Main Ledger'!$E$8-60&lt;'Main Ledger'!A23,'Main Ledger'!A23&lt;'Main Ledger'!$E$8+365),1,0)</f>
        <v>1</v>
      </c>
    </row>
    <row r="16" spans="1:7" ht="12.75">
      <c r="A16">
        <f>IF(ISNUMBER('Start - Print Reports'!$C$10),IF(AND('Main Ledger'!$A24&gt;'Start - Print Reports'!$C$10,'Start - Print Reports'!$A$10='Main Ledger'!$F24),'Main Ledger'!$H24,0),0)</f>
        <v>0</v>
      </c>
      <c r="B16">
        <f>IF(ISNUMBER('Start - Print Reports'!$C$11),IF(AND('Main Ledger'!$A24&gt;'Start - Print Reports'!$C$11,'Start - Print Reports'!$A$11='Main Ledger'!$F24),'Main Ledger'!$H24,0),0)</f>
        <v>0</v>
      </c>
      <c r="C16">
        <f>IF(ISNUMBER('Start - Print Reports'!$C$12),IF(AND('Main Ledger'!$A24&gt;'Start - Print Reports'!$C$12,'Start - Print Reports'!$A$12='Main Ledger'!$F24),'Main Ledger'!$H24,0),0)</f>
        <v>0</v>
      </c>
      <c r="D16">
        <f>IF(ISNUMBER('Start - Print Reports'!$C$13),IF(AND('Main Ledger'!$A24&gt;'Start - Print Reports'!$C$13,'Start - Print Reports'!$A$13='Main Ledger'!$F24),'Main Ledger'!$H24,0),0)</f>
        <v>0</v>
      </c>
      <c r="E16">
        <f>IF(ISNUMBER('Start - Print Reports'!$C$14),IF(AND('Main Ledger'!$A24&gt;'Start - Print Reports'!$C$14,'Start - Print Reports'!$A$14='Main Ledger'!$F24),'Main Ledger'!$H24,0),0)</f>
        <v>0</v>
      </c>
      <c r="F16" s="60" t="s">
        <v>64</v>
      </c>
      <c r="G16">
        <f>IF(AND('Main Ledger'!$E$8-60&lt;'Main Ledger'!A24,'Main Ledger'!A24&lt;'Main Ledger'!$E$8+365),1,0)</f>
        <v>1</v>
      </c>
    </row>
    <row r="17" spans="1:7" ht="12.75">
      <c r="A17">
        <f>IF(ISNUMBER('Start - Print Reports'!$C$10),IF(AND('Main Ledger'!$A25&gt;'Start - Print Reports'!$C$10,'Start - Print Reports'!$A$10='Main Ledger'!$F25),'Main Ledger'!$H25,0),0)</f>
        <v>0</v>
      </c>
      <c r="B17">
        <f>IF(ISNUMBER('Start - Print Reports'!$C$11),IF(AND('Main Ledger'!$A25&gt;'Start - Print Reports'!$C$11,'Start - Print Reports'!$A$11='Main Ledger'!$F25),'Main Ledger'!$H25,0),0)</f>
        <v>0</v>
      </c>
      <c r="C17">
        <f>IF(ISNUMBER('Start - Print Reports'!$C$12),IF(AND('Main Ledger'!$A25&gt;'Start - Print Reports'!$C$12,'Start - Print Reports'!$A$12='Main Ledger'!$F25),'Main Ledger'!$H25,0),0)</f>
        <v>0</v>
      </c>
      <c r="D17">
        <f>IF(ISNUMBER('Start - Print Reports'!$C$13),IF(AND('Main Ledger'!$A25&gt;'Start - Print Reports'!$C$13,'Start - Print Reports'!$A$13='Main Ledger'!$F25),'Main Ledger'!$H25,0),0)</f>
        <v>0</v>
      </c>
      <c r="E17">
        <f>IF(ISNUMBER('Start - Print Reports'!$C$14),IF(AND('Main Ledger'!$A25&gt;'Start - Print Reports'!$C$14,'Start - Print Reports'!$A$14='Main Ledger'!$F25),'Main Ledger'!$H25,0),0)</f>
        <v>0</v>
      </c>
      <c r="F17" s="60" t="s">
        <v>65</v>
      </c>
      <c r="G17">
        <f>IF(AND('Main Ledger'!$E$8-60&lt;'Main Ledger'!A25,'Main Ledger'!A25&lt;'Main Ledger'!$E$8+365),1,0)</f>
        <v>1</v>
      </c>
    </row>
    <row r="18" spans="1:7" ht="12.75">
      <c r="A18">
        <f>IF(ISNUMBER('Start - Print Reports'!$C$10),IF(AND('Main Ledger'!$A26&gt;'Start - Print Reports'!$C$10,'Start - Print Reports'!$A$10='Main Ledger'!$F26),'Main Ledger'!$H26,0),0)</f>
        <v>0</v>
      </c>
      <c r="B18">
        <f>IF(ISNUMBER('Start - Print Reports'!$C$11),IF(AND('Main Ledger'!$A26&gt;'Start - Print Reports'!$C$11,'Start - Print Reports'!$A$11='Main Ledger'!$F26),'Main Ledger'!$H26,0),0)</f>
        <v>0</v>
      </c>
      <c r="C18">
        <f>IF(ISNUMBER('Start - Print Reports'!$C$12),IF(AND('Main Ledger'!$A26&gt;'Start - Print Reports'!$C$12,'Start - Print Reports'!$A$12='Main Ledger'!$F26),'Main Ledger'!$H26,0),0)</f>
        <v>0</v>
      </c>
      <c r="D18">
        <f>IF(ISNUMBER('Start - Print Reports'!$C$13),IF(AND('Main Ledger'!$A26&gt;'Start - Print Reports'!$C$13,'Start - Print Reports'!$A$13='Main Ledger'!$F26),'Main Ledger'!$H26,0),0)</f>
        <v>0</v>
      </c>
      <c r="E18">
        <f>IF(ISNUMBER('Start - Print Reports'!$C$14),IF(AND('Main Ledger'!$A26&gt;'Start - Print Reports'!$C$14,'Start - Print Reports'!$A$14='Main Ledger'!$F26),'Main Ledger'!$H26,0),0)</f>
        <v>0</v>
      </c>
      <c r="F18" s="60" t="s">
        <v>66</v>
      </c>
      <c r="G18">
        <f>IF(AND('Main Ledger'!$E$8-60&lt;'Main Ledger'!A26,'Main Ledger'!A26&lt;'Main Ledger'!$E$8+365),1,0)</f>
        <v>1</v>
      </c>
    </row>
    <row r="19" spans="1:7" ht="12.75">
      <c r="A19">
        <f>IF(ISNUMBER('Start - Print Reports'!$C$10),IF(AND('Main Ledger'!$A27&gt;'Start - Print Reports'!$C$10,'Start - Print Reports'!$A$10='Main Ledger'!$F27),'Main Ledger'!$H27,0),0)</f>
        <v>0</v>
      </c>
      <c r="B19">
        <f>IF(ISNUMBER('Start - Print Reports'!$C$11),IF(AND('Main Ledger'!$A27&gt;'Start - Print Reports'!$C$11,'Start - Print Reports'!$A$11='Main Ledger'!$F27),'Main Ledger'!$H27,0),0)</f>
        <v>0</v>
      </c>
      <c r="C19">
        <f>IF(ISNUMBER('Start - Print Reports'!$C$12),IF(AND('Main Ledger'!$A27&gt;'Start - Print Reports'!$C$12,'Start - Print Reports'!$A$12='Main Ledger'!$F27),'Main Ledger'!$H27,0),0)</f>
        <v>0</v>
      </c>
      <c r="D19">
        <f>IF(ISNUMBER('Start - Print Reports'!$C$13),IF(AND('Main Ledger'!$A27&gt;'Start - Print Reports'!$C$13,'Start - Print Reports'!$A$13='Main Ledger'!$F27),'Main Ledger'!$H27,0),0)</f>
        <v>0</v>
      </c>
      <c r="E19">
        <f>IF(ISNUMBER('Start - Print Reports'!$C$14),IF(AND('Main Ledger'!$A27&gt;'Start - Print Reports'!$C$14,'Start - Print Reports'!$A$14='Main Ledger'!$F27),'Main Ledger'!$H27,0),0)</f>
        <v>0</v>
      </c>
      <c r="F19" s="60" t="s">
        <v>67</v>
      </c>
      <c r="G19">
        <f>IF(AND('Main Ledger'!$E$8-60&lt;'Main Ledger'!A27,'Main Ledger'!A27&lt;'Main Ledger'!$E$8+365),1,0)</f>
        <v>1</v>
      </c>
    </row>
    <row r="20" spans="1:7" ht="12.75">
      <c r="A20">
        <f>IF(ISNUMBER('Start - Print Reports'!$C$10),IF(AND('Main Ledger'!$A28&gt;'Start - Print Reports'!$C$10,'Start - Print Reports'!$A$10='Main Ledger'!$F28),'Main Ledger'!$H28,0),0)</f>
        <v>0</v>
      </c>
      <c r="B20">
        <f>IF(ISNUMBER('Start - Print Reports'!$C$11),IF(AND('Main Ledger'!$A28&gt;'Start - Print Reports'!$C$11,'Start - Print Reports'!$A$11='Main Ledger'!$F28),'Main Ledger'!$H28,0),0)</f>
        <v>0</v>
      </c>
      <c r="C20">
        <f>IF(ISNUMBER('Start - Print Reports'!$C$12),IF(AND('Main Ledger'!$A28&gt;'Start - Print Reports'!$C$12,'Start - Print Reports'!$A$12='Main Ledger'!$F28),'Main Ledger'!$H28,0),0)</f>
        <v>0</v>
      </c>
      <c r="D20">
        <f>IF(ISNUMBER('Start - Print Reports'!$C$13),IF(AND('Main Ledger'!$A28&gt;'Start - Print Reports'!$C$13,'Start - Print Reports'!$A$13='Main Ledger'!$F28),'Main Ledger'!$H28,0),0)</f>
        <v>0</v>
      </c>
      <c r="E20">
        <f>IF(ISNUMBER('Start - Print Reports'!$C$14),IF(AND('Main Ledger'!$A28&gt;'Start - Print Reports'!$C$14,'Start - Print Reports'!$A$14='Main Ledger'!$F28),'Main Ledger'!$H28,0),0)</f>
        <v>0</v>
      </c>
      <c r="F20" s="60" t="s">
        <v>68</v>
      </c>
      <c r="G20">
        <f>IF(AND('Main Ledger'!$E$8-60&lt;'Main Ledger'!A28,'Main Ledger'!A28&lt;'Main Ledger'!$E$8+365),1,0)</f>
        <v>1</v>
      </c>
    </row>
    <row r="21" spans="1:7" ht="12.75">
      <c r="A21">
        <f>IF(ISNUMBER('Start - Print Reports'!$C$10),IF(AND('Main Ledger'!$A29&gt;'Start - Print Reports'!$C$10,'Start - Print Reports'!$A$10='Main Ledger'!$F29),'Main Ledger'!$H29,0),0)</f>
        <v>0</v>
      </c>
      <c r="B21">
        <f>IF(ISNUMBER('Start - Print Reports'!$C$11),IF(AND('Main Ledger'!$A29&gt;'Start - Print Reports'!$C$11,'Start - Print Reports'!$A$11='Main Ledger'!$F29),'Main Ledger'!$H29,0),0)</f>
        <v>0</v>
      </c>
      <c r="C21">
        <f>IF(ISNUMBER('Start - Print Reports'!$C$12),IF(AND('Main Ledger'!$A29&gt;'Start - Print Reports'!$C$12,'Start - Print Reports'!$A$12='Main Ledger'!$F29),'Main Ledger'!$H29,0),0)</f>
        <v>0</v>
      </c>
      <c r="D21">
        <f>IF(ISNUMBER('Start - Print Reports'!$C$13),IF(AND('Main Ledger'!$A29&gt;'Start - Print Reports'!$C$13,'Start - Print Reports'!$A$13='Main Ledger'!$F29),'Main Ledger'!$H29,0),0)</f>
        <v>0</v>
      </c>
      <c r="E21">
        <f>IF(ISNUMBER('Start - Print Reports'!$C$14),IF(AND('Main Ledger'!$A29&gt;'Start - Print Reports'!$C$14,'Start - Print Reports'!$A$14='Main Ledger'!$F29),'Main Ledger'!$H29,0),0)</f>
        <v>0</v>
      </c>
      <c r="F21" s="60" t="s">
        <v>69</v>
      </c>
      <c r="G21">
        <f>IF(AND('Main Ledger'!$E$8-60&lt;'Main Ledger'!A29,'Main Ledger'!A29&lt;'Main Ledger'!$E$8+365),1,0)</f>
        <v>1</v>
      </c>
    </row>
    <row r="22" spans="1:7" ht="12.75">
      <c r="A22">
        <f>IF(ISNUMBER('Start - Print Reports'!$C$10),IF(AND('Main Ledger'!$A30&gt;'Start - Print Reports'!$C$10,'Start - Print Reports'!$A$10='Main Ledger'!$F30),'Main Ledger'!$H30,0),0)</f>
        <v>0</v>
      </c>
      <c r="B22">
        <f>IF(ISNUMBER('Start - Print Reports'!$C$11),IF(AND('Main Ledger'!$A30&gt;'Start - Print Reports'!$C$11,'Start - Print Reports'!$A$11='Main Ledger'!$F30),'Main Ledger'!$H30,0),0)</f>
        <v>0</v>
      </c>
      <c r="C22">
        <f>IF(ISNUMBER('Start - Print Reports'!$C$12),IF(AND('Main Ledger'!$A30&gt;'Start - Print Reports'!$C$12,'Start - Print Reports'!$A$12='Main Ledger'!$F30),'Main Ledger'!$H30,0),0)</f>
        <v>0</v>
      </c>
      <c r="D22">
        <f>IF(ISNUMBER('Start - Print Reports'!$C$13),IF(AND('Main Ledger'!$A30&gt;'Start - Print Reports'!$C$13,'Start - Print Reports'!$A$13='Main Ledger'!$F30),'Main Ledger'!$H30,0),0)</f>
        <v>0</v>
      </c>
      <c r="E22">
        <f>IF(ISNUMBER('Start - Print Reports'!$C$14),IF(AND('Main Ledger'!$A30&gt;'Start - Print Reports'!$C$14,'Start - Print Reports'!$A$14='Main Ledger'!$F30),'Main Ledger'!$H30,0),0)</f>
        <v>0</v>
      </c>
      <c r="F22" s="60" t="s">
        <v>70</v>
      </c>
      <c r="G22">
        <f>IF(AND('Main Ledger'!$E$8-60&lt;'Main Ledger'!A30,'Main Ledger'!A30&lt;'Main Ledger'!$E$8+365),1,0)</f>
        <v>1</v>
      </c>
    </row>
    <row r="23" spans="1:7" ht="12.75">
      <c r="A23">
        <f>IF(ISNUMBER('Start - Print Reports'!$C$10),IF(AND('Main Ledger'!$A31&gt;'Start - Print Reports'!$C$10,'Start - Print Reports'!$A$10='Main Ledger'!$F31),'Main Ledger'!$H31,0),0)</f>
        <v>0</v>
      </c>
      <c r="B23">
        <f>IF(ISNUMBER('Start - Print Reports'!$C$11),IF(AND('Main Ledger'!$A31&gt;'Start - Print Reports'!$C$11,'Start - Print Reports'!$A$11='Main Ledger'!$F31),'Main Ledger'!$H31,0),0)</f>
        <v>0</v>
      </c>
      <c r="C23">
        <f>IF(ISNUMBER('Start - Print Reports'!$C$12),IF(AND('Main Ledger'!$A31&gt;'Start - Print Reports'!$C$12,'Start - Print Reports'!$A$12='Main Ledger'!$F31),'Main Ledger'!$H31,0),0)</f>
        <v>0</v>
      </c>
      <c r="D23">
        <f>IF(ISNUMBER('Start - Print Reports'!$C$13),IF(AND('Main Ledger'!$A31&gt;'Start - Print Reports'!$C$13,'Start - Print Reports'!$A$13='Main Ledger'!$F31),'Main Ledger'!$H31,0),0)</f>
        <v>0</v>
      </c>
      <c r="E23">
        <f>IF(ISNUMBER('Start - Print Reports'!$C$14),IF(AND('Main Ledger'!$A31&gt;'Start - Print Reports'!$C$14,'Start - Print Reports'!$A$14='Main Ledger'!$F31),'Main Ledger'!$H31,0),0)</f>
        <v>0</v>
      </c>
      <c r="F23" s="60" t="s">
        <v>71</v>
      </c>
      <c r="G23">
        <f>IF(AND('Main Ledger'!$E$8-60&lt;'Main Ledger'!A31,'Main Ledger'!A31&lt;'Main Ledger'!$E$8+365),1,0)</f>
        <v>1</v>
      </c>
    </row>
    <row r="24" spans="1:7" ht="12.75">
      <c r="A24">
        <f>IF(ISNUMBER('Start - Print Reports'!$C$10),IF(AND('Main Ledger'!$A32&gt;'Start - Print Reports'!$C$10,'Start - Print Reports'!$A$10='Main Ledger'!$F32),'Main Ledger'!$H32,0),0)</f>
        <v>0</v>
      </c>
      <c r="B24">
        <f>IF(ISNUMBER('Start - Print Reports'!$C$11),IF(AND('Main Ledger'!$A32&gt;'Start - Print Reports'!$C$11,'Start - Print Reports'!$A$11='Main Ledger'!$F32),'Main Ledger'!$H32,0),0)</f>
        <v>0</v>
      </c>
      <c r="C24">
        <f>IF(ISNUMBER('Start - Print Reports'!$C$12),IF(AND('Main Ledger'!$A32&gt;'Start - Print Reports'!$C$12,'Start - Print Reports'!$A$12='Main Ledger'!$F32),'Main Ledger'!$H32,0),0)</f>
        <v>0</v>
      </c>
      <c r="D24">
        <f>IF(ISNUMBER('Start - Print Reports'!$C$13),IF(AND('Main Ledger'!$A32&gt;'Start - Print Reports'!$C$13,'Start - Print Reports'!$A$13='Main Ledger'!$F32),'Main Ledger'!$H32,0),0)</f>
        <v>0</v>
      </c>
      <c r="E24">
        <f>IF(ISNUMBER('Start - Print Reports'!$C$14),IF(AND('Main Ledger'!$A32&gt;'Start - Print Reports'!$C$14,'Start - Print Reports'!$A$14='Main Ledger'!$F32),'Main Ledger'!$H32,0),0)</f>
        <v>0</v>
      </c>
      <c r="F24" s="60" t="s">
        <v>72</v>
      </c>
      <c r="G24">
        <f>IF(AND('Main Ledger'!$E$8-60&lt;'Main Ledger'!A32,'Main Ledger'!A32&lt;'Main Ledger'!$E$8+365),1,0)</f>
        <v>1</v>
      </c>
    </row>
    <row r="25" spans="1:7" ht="12.75">
      <c r="A25">
        <f>IF(ISNUMBER('Start - Print Reports'!$C$10),IF(AND('Main Ledger'!$A33&gt;'Start - Print Reports'!$C$10,'Start - Print Reports'!$A$10='Main Ledger'!$F33),'Main Ledger'!$H33,0),0)</f>
        <v>0</v>
      </c>
      <c r="B25">
        <f>IF(ISNUMBER('Start - Print Reports'!$C$11),IF(AND('Main Ledger'!$A33&gt;'Start - Print Reports'!$C$11,'Start - Print Reports'!$A$11='Main Ledger'!$F33),'Main Ledger'!$H33,0),0)</f>
        <v>0</v>
      </c>
      <c r="C25">
        <f>IF(ISNUMBER('Start - Print Reports'!$C$12),IF(AND('Main Ledger'!$A33&gt;'Start - Print Reports'!$C$12,'Start - Print Reports'!$A$12='Main Ledger'!$F33),'Main Ledger'!$H33,0),0)</f>
        <v>0</v>
      </c>
      <c r="D25">
        <f>IF(ISNUMBER('Start - Print Reports'!$C$13),IF(AND('Main Ledger'!$A33&gt;'Start - Print Reports'!$C$13,'Start - Print Reports'!$A$13='Main Ledger'!$F33),'Main Ledger'!$H33,0),0)</f>
        <v>0</v>
      </c>
      <c r="E25">
        <f>IF(ISNUMBER('Start - Print Reports'!$C$14),IF(AND('Main Ledger'!$A33&gt;'Start - Print Reports'!$C$14,'Start - Print Reports'!$A$14='Main Ledger'!$F33),'Main Ledger'!$H33,0),0)</f>
        <v>0</v>
      </c>
      <c r="F25" s="60" t="s">
        <v>73</v>
      </c>
      <c r="G25">
        <f>IF(AND('Main Ledger'!$E$8-60&lt;'Main Ledger'!A33,'Main Ledger'!A33&lt;'Main Ledger'!$E$8+365),1,0)</f>
        <v>1</v>
      </c>
    </row>
    <row r="26" spans="1:7" ht="12.75">
      <c r="A26">
        <f>IF(ISNUMBER('Start - Print Reports'!$C$10),IF(AND('Main Ledger'!$A34&gt;'Start - Print Reports'!$C$10,'Start - Print Reports'!$A$10='Main Ledger'!$F34),'Main Ledger'!$H34,0),0)</f>
        <v>0</v>
      </c>
      <c r="B26">
        <f>IF(ISNUMBER('Start - Print Reports'!$C$11),IF(AND('Main Ledger'!$A34&gt;'Start - Print Reports'!$C$11,'Start - Print Reports'!$A$11='Main Ledger'!$F34),'Main Ledger'!$H34,0),0)</f>
        <v>0</v>
      </c>
      <c r="C26">
        <f>IF(ISNUMBER('Start - Print Reports'!$C$12),IF(AND('Main Ledger'!$A34&gt;'Start - Print Reports'!$C$12,'Start - Print Reports'!$A$12='Main Ledger'!$F34),'Main Ledger'!$H34,0),0)</f>
        <v>0</v>
      </c>
      <c r="D26">
        <f>IF(ISNUMBER('Start - Print Reports'!$C$13),IF(AND('Main Ledger'!$A34&gt;'Start - Print Reports'!$C$13,'Start - Print Reports'!$A$13='Main Ledger'!$F34),'Main Ledger'!$H34,0),0)</f>
        <v>0</v>
      </c>
      <c r="E26">
        <f>IF(ISNUMBER('Start - Print Reports'!$C$14),IF(AND('Main Ledger'!$A34&gt;'Start - Print Reports'!$C$14,'Start - Print Reports'!$A$14='Main Ledger'!$F34),'Main Ledger'!$H34,0),0)</f>
        <v>0</v>
      </c>
      <c r="F26" s="60" t="s">
        <v>74</v>
      </c>
      <c r="G26">
        <f>IF(AND('Main Ledger'!$E$8-60&lt;'Main Ledger'!A34,'Main Ledger'!A34&lt;'Main Ledger'!$E$8+365),1,0)</f>
        <v>1</v>
      </c>
    </row>
    <row r="27" spans="1:7" ht="12.75">
      <c r="A27">
        <f>IF(ISNUMBER('Start - Print Reports'!$C$10),IF(AND('Main Ledger'!$A35&gt;'Start - Print Reports'!$C$10,'Start - Print Reports'!$A$10='Main Ledger'!$F35),'Main Ledger'!$H35,0),0)</f>
        <v>0</v>
      </c>
      <c r="B27">
        <f>IF(ISNUMBER('Start - Print Reports'!$C$11),IF(AND('Main Ledger'!$A35&gt;'Start - Print Reports'!$C$11,'Start - Print Reports'!$A$11='Main Ledger'!$F35),'Main Ledger'!$H35,0),0)</f>
        <v>0</v>
      </c>
      <c r="C27">
        <f>IF(ISNUMBER('Start - Print Reports'!$C$12),IF(AND('Main Ledger'!$A35&gt;'Start - Print Reports'!$C$12,'Start - Print Reports'!$A$12='Main Ledger'!$F35),'Main Ledger'!$H35,0),0)</f>
        <v>0</v>
      </c>
      <c r="D27">
        <f>IF(ISNUMBER('Start - Print Reports'!$C$13),IF(AND('Main Ledger'!$A35&gt;'Start - Print Reports'!$C$13,'Start - Print Reports'!$A$13='Main Ledger'!$F35),'Main Ledger'!$H35,0),0)</f>
        <v>0</v>
      </c>
      <c r="E27">
        <f>IF(ISNUMBER('Start - Print Reports'!$C$14),IF(AND('Main Ledger'!$A35&gt;'Start - Print Reports'!$C$14,'Start - Print Reports'!$A$14='Main Ledger'!$F35),'Main Ledger'!$H35,0),0)</f>
        <v>0</v>
      </c>
      <c r="F27" s="60" t="s">
        <v>75</v>
      </c>
      <c r="G27">
        <f>IF(AND('Main Ledger'!$E$8-60&lt;'Main Ledger'!A35,'Main Ledger'!A35&lt;'Main Ledger'!$E$8+365),1,0)</f>
        <v>1</v>
      </c>
    </row>
    <row r="28" spans="1:7" ht="12.75">
      <c r="A28">
        <f>IF(ISNUMBER('Start - Print Reports'!$C$10),IF(AND('Main Ledger'!$A36&gt;'Start - Print Reports'!$C$10,'Start - Print Reports'!$A$10='Main Ledger'!$F36),'Main Ledger'!$H36,0),0)</f>
        <v>0</v>
      </c>
      <c r="B28">
        <f>IF(ISNUMBER('Start - Print Reports'!$C$11),IF(AND('Main Ledger'!$A36&gt;'Start - Print Reports'!$C$11,'Start - Print Reports'!$A$11='Main Ledger'!$F36),'Main Ledger'!$H36,0),0)</f>
        <v>0</v>
      </c>
      <c r="C28">
        <f>IF(ISNUMBER('Start - Print Reports'!$C$12),IF(AND('Main Ledger'!$A36&gt;'Start - Print Reports'!$C$12,'Start - Print Reports'!$A$12='Main Ledger'!$F36),'Main Ledger'!$H36,0),0)</f>
        <v>0</v>
      </c>
      <c r="D28">
        <f>IF(ISNUMBER('Start - Print Reports'!$C$13),IF(AND('Main Ledger'!$A36&gt;'Start - Print Reports'!$C$13,'Start - Print Reports'!$A$13='Main Ledger'!$F36),'Main Ledger'!$H36,0),0)</f>
        <v>0</v>
      </c>
      <c r="E28">
        <f>IF(ISNUMBER('Start - Print Reports'!$C$14),IF(AND('Main Ledger'!$A36&gt;'Start - Print Reports'!$C$14,'Start - Print Reports'!$A$14='Main Ledger'!$F36),'Main Ledger'!$H36,0),0)</f>
        <v>0</v>
      </c>
      <c r="F28" s="60" t="s">
        <v>76</v>
      </c>
      <c r="G28">
        <f>IF(AND('Main Ledger'!$E$8-60&lt;'Main Ledger'!A36,'Main Ledger'!A36&lt;'Main Ledger'!$E$8+365),1,0)</f>
        <v>1</v>
      </c>
    </row>
    <row r="29" spans="1:7" ht="12.75">
      <c r="A29">
        <f>IF(ISNUMBER('Start - Print Reports'!$C$10),IF(AND('Main Ledger'!$A37&gt;'Start - Print Reports'!$C$10,'Start - Print Reports'!$A$10='Main Ledger'!$F37),'Main Ledger'!$H37,0),0)</f>
        <v>0</v>
      </c>
      <c r="B29">
        <f>IF(ISNUMBER('Start - Print Reports'!$C$11),IF(AND('Main Ledger'!$A37&gt;'Start - Print Reports'!$C$11,'Start - Print Reports'!$A$11='Main Ledger'!$F37),'Main Ledger'!$H37,0),0)</f>
        <v>0</v>
      </c>
      <c r="C29">
        <f>IF(ISNUMBER('Start - Print Reports'!$C$12),IF(AND('Main Ledger'!$A37&gt;'Start - Print Reports'!$C$12,'Start - Print Reports'!$A$12='Main Ledger'!$F37),'Main Ledger'!$H37,0),0)</f>
        <v>0</v>
      </c>
      <c r="D29">
        <f>IF(ISNUMBER('Start - Print Reports'!$C$13),IF(AND('Main Ledger'!$A37&gt;'Start - Print Reports'!$C$13,'Start - Print Reports'!$A$13='Main Ledger'!$F37),'Main Ledger'!$H37,0),0)</f>
        <v>0</v>
      </c>
      <c r="E29">
        <f>IF(ISNUMBER('Start - Print Reports'!$C$14),IF(AND('Main Ledger'!$A37&gt;'Start - Print Reports'!$C$14,'Start - Print Reports'!$A$14='Main Ledger'!$F37),'Main Ledger'!$H37,0),0)</f>
        <v>0</v>
      </c>
      <c r="F29" s="60" t="s">
        <v>77</v>
      </c>
      <c r="G29">
        <f>IF(AND('Main Ledger'!$E$8-60&lt;'Main Ledger'!A37,'Main Ledger'!A37&lt;'Main Ledger'!$E$8+365),1,0)</f>
        <v>1</v>
      </c>
    </row>
    <row r="30" spans="1:7" ht="12.75">
      <c r="A30">
        <f>IF(ISNUMBER('Start - Print Reports'!$C$10),IF(AND('Main Ledger'!$A38&gt;'Start - Print Reports'!$C$10,'Start - Print Reports'!$A$10='Main Ledger'!$F38),'Main Ledger'!$H38,0),0)</f>
        <v>0</v>
      </c>
      <c r="B30">
        <f>IF(ISNUMBER('Start - Print Reports'!$C$11),IF(AND('Main Ledger'!$A38&gt;'Start - Print Reports'!$C$11,'Start - Print Reports'!$A$11='Main Ledger'!$F38),'Main Ledger'!$H38,0),0)</f>
        <v>0</v>
      </c>
      <c r="C30">
        <f>IF(ISNUMBER('Start - Print Reports'!$C$12),IF(AND('Main Ledger'!$A38&gt;'Start - Print Reports'!$C$12,'Start - Print Reports'!$A$12='Main Ledger'!$F38),'Main Ledger'!$H38,0),0)</f>
        <v>0</v>
      </c>
      <c r="D30">
        <f>IF(ISNUMBER('Start - Print Reports'!$C$13),IF(AND('Main Ledger'!$A38&gt;'Start - Print Reports'!$C$13,'Start - Print Reports'!$A$13='Main Ledger'!$F38),'Main Ledger'!$H38,0),0)</f>
        <v>0</v>
      </c>
      <c r="E30">
        <f>IF(ISNUMBER('Start - Print Reports'!$C$14),IF(AND('Main Ledger'!$A38&gt;'Start - Print Reports'!$C$14,'Start - Print Reports'!$A$14='Main Ledger'!$F38),'Main Ledger'!$H38,0),0)</f>
        <v>0</v>
      </c>
      <c r="F30" s="60" t="s">
        <v>78</v>
      </c>
      <c r="G30">
        <f>IF(AND('Main Ledger'!$E$8-60&lt;'Main Ledger'!A38,'Main Ledger'!A38&lt;'Main Ledger'!$E$8+365),1,0)</f>
        <v>1</v>
      </c>
    </row>
    <row r="31" spans="1:7" ht="12.75">
      <c r="A31">
        <f>IF(ISNUMBER('Start - Print Reports'!$C$10),IF(AND('Main Ledger'!$A39&gt;'Start - Print Reports'!$C$10,'Start - Print Reports'!$A$10='Main Ledger'!$F39),'Main Ledger'!$H39,0),0)</f>
        <v>0</v>
      </c>
      <c r="B31">
        <f>IF(ISNUMBER('Start - Print Reports'!$C$11),IF(AND('Main Ledger'!$A39&gt;'Start - Print Reports'!$C$11,'Start - Print Reports'!$A$11='Main Ledger'!$F39),'Main Ledger'!$H39,0),0)</f>
        <v>0</v>
      </c>
      <c r="C31">
        <f>IF(ISNUMBER('Start - Print Reports'!$C$12),IF(AND('Main Ledger'!$A39&gt;'Start - Print Reports'!$C$12,'Start - Print Reports'!$A$12='Main Ledger'!$F39),'Main Ledger'!$H39,0),0)</f>
        <v>0</v>
      </c>
      <c r="D31">
        <f>IF(ISNUMBER('Start - Print Reports'!$C$13),IF(AND('Main Ledger'!$A39&gt;'Start - Print Reports'!$C$13,'Start - Print Reports'!$A$13='Main Ledger'!$F39),'Main Ledger'!$H39,0),0)</f>
        <v>0</v>
      </c>
      <c r="E31">
        <f>IF(ISNUMBER('Start - Print Reports'!$C$14),IF(AND('Main Ledger'!$A39&gt;'Start - Print Reports'!$C$14,'Start - Print Reports'!$A$14='Main Ledger'!$F39),'Main Ledger'!$H39,0),0)</f>
        <v>0</v>
      </c>
      <c r="F31" s="60" t="s">
        <v>79</v>
      </c>
      <c r="G31">
        <f>IF(AND('Main Ledger'!$E$8-60&lt;'Main Ledger'!A39,'Main Ledger'!A39&lt;'Main Ledger'!$E$8+365),1,0)</f>
        <v>1</v>
      </c>
    </row>
    <row r="32" spans="1:7" ht="12.75">
      <c r="A32">
        <f>IF(ISNUMBER('Start - Print Reports'!$C$10),IF(AND('Main Ledger'!$A40&gt;'Start - Print Reports'!$C$10,'Start - Print Reports'!$A$10='Main Ledger'!$F40),'Main Ledger'!$H40,0),0)</f>
        <v>0</v>
      </c>
      <c r="B32">
        <f>IF(ISNUMBER('Start - Print Reports'!$C$11),IF(AND('Main Ledger'!$A40&gt;'Start - Print Reports'!$C$11,'Start - Print Reports'!$A$11='Main Ledger'!$F40),'Main Ledger'!$H40,0),0)</f>
        <v>0</v>
      </c>
      <c r="C32">
        <f>IF(ISNUMBER('Start - Print Reports'!$C$12),IF(AND('Main Ledger'!$A40&gt;'Start - Print Reports'!$C$12,'Start - Print Reports'!$A$12='Main Ledger'!$F40),'Main Ledger'!$H40,0),0)</f>
        <v>0</v>
      </c>
      <c r="D32">
        <f>IF(ISNUMBER('Start - Print Reports'!$C$13),IF(AND('Main Ledger'!$A40&gt;'Start - Print Reports'!$C$13,'Start - Print Reports'!$A$13='Main Ledger'!$F40),'Main Ledger'!$H40,0),0)</f>
        <v>0</v>
      </c>
      <c r="E32">
        <f>IF(ISNUMBER('Start - Print Reports'!$C$14),IF(AND('Main Ledger'!$A40&gt;'Start - Print Reports'!$C$14,'Start - Print Reports'!$A$14='Main Ledger'!$F40),'Main Ledger'!$H40,0),0)</f>
        <v>0</v>
      </c>
      <c r="F32" s="60" t="s">
        <v>80</v>
      </c>
      <c r="G32">
        <f>IF(AND('Main Ledger'!$E$8-60&lt;'Main Ledger'!A40,'Main Ledger'!A40&lt;'Main Ledger'!$E$8+365),1,0)</f>
        <v>1</v>
      </c>
    </row>
    <row r="33" spans="1:7" ht="12.75">
      <c r="A33">
        <f>IF(ISNUMBER('Start - Print Reports'!$C$10),IF(AND('Main Ledger'!$A41&gt;'Start - Print Reports'!$C$10,'Start - Print Reports'!$A$10='Main Ledger'!$F41),'Main Ledger'!$H41,0),0)</f>
        <v>0</v>
      </c>
      <c r="B33">
        <f>IF(ISNUMBER('Start - Print Reports'!$C$11),IF(AND('Main Ledger'!$A41&gt;'Start - Print Reports'!$C$11,'Start - Print Reports'!$A$11='Main Ledger'!$F41),'Main Ledger'!$H41,0),0)</f>
        <v>0</v>
      </c>
      <c r="C33">
        <f>IF(ISNUMBER('Start - Print Reports'!$C$12),IF(AND('Main Ledger'!$A41&gt;'Start - Print Reports'!$C$12,'Start - Print Reports'!$A$12='Main Ledger'!$F41),'Main Ledger'!$H41,0),0)</f>
        <v>0</v>
      </c>
      <c r="D33">
        <f>IF(ISNUMBER('Start - Print Reports'!$C$13),IF(AND('Main Ledger'!$A41&gt;'Start - Print Reports'!$C$13,'Start - Print Reports'!$A$13='Main Ledger'!$F41),'Main Ledger'!$H41,0),0)</f>
        <v>0</v>
      </c>
      <c r="E33">
        <f>IF(ISNUMBER('Start - Print Reports'!$C$14),IF(AND('Main Ledger'!$A41&gt;'Start - Print Reports'!$C$14,'Start - Print Reports'!$A$14='Main Ledger'!$F41),'Main Ledger'!$H41,0),0)</f>
        <v>0</v>
      </c>
      <c r="F33" s="60" t="s">
        <v>81</v>
      </c>
      <c r="G33">
        <f>IF(AND('Main Ledger'!$E$8-60&lt;'Main Ledger'!A41,'Main Ledger'!A41&lt;'Main Ledger'!$E$8+365),1,0)</f>
        <v>1</v>
      </c>
    </row>
    <row r="34" spans="1:7" ht="12.75">
      <c r="A34">
        <f>IF(ISNUMBER('Start - Print Reports'!$C$10),IF(AND('Main Ledger'!$A42&gt;'Start - Print Reports'!$C$10,'Start - Print Reports'!$A$10='Main Ledger'!$F42),'Main Ledger'!$H42,0),0)</f>
        <v>0</v>
      </c>
      <c r="B34">
        <f>IF(ISNUMBER('Start - Print Reports'!$C$11),IF(AND('Main Ledger'!$A42&gt;'Start - Print Reports'!$C$11,'Start - Print Reports'!$A$11='Main Ledger'!$F42),'Main Ledger'!$H42,0),0)</f>
        <v>0</v>
      </c>
      <c r="C34">
        <f>IF(ISNUMBER('Start - Print Reports'!$C$12),IF(AND('Main Ledger'!$A42&gt;'Start - Print Reports'!$C$12,'Start - Print Reports'!$A$12='Main Ledger'!$F42),'Main Ledger'!$H42,0),0)</f>
        <v>0</v>
      </c>
      <c r="D34">
        <f>IF(ISNUMBER('Start - Print Reports'!$C$13),IF(AND('Main Ledger'!$A42&gt;'Start - Print Reports'!$C$13,'Start - Print Reports'!$A$13='Main Ledger'!$F42),'Main Ledger'!$H42,0),0)</f>
        <v>0</v>
      </c>
      <c r="E34">
        <f>IF(ISNUMBER('Start - Print Reports'!$C$14),IF(AND('Main Ledger'!$A42&gt;'Start - Print Reports'!$C$14,'Start - Print Reports'!$A$14='Main Ledger'!$F42),'Main Ledger'!$H42,0),0)</f>
        <v>0</v>
      </c>
      <c r="F34" s="60" t="s">
        <v>82</v>
      </c>
      <c r="G34">
        <f>IF(AND('Main Ledger'!$E$8-60&lt;'Main Ledger'!A42,'Main Ledger'!A42&lt;'Main Ledger'!$E$8+365),1,0)</f>
        <v>1</v>
      </c>
    </row>
    <row r="35" spans="1:7" ht="12.75">
      <c r="A35">
        <f>IF(ISNUMBER('Start - Print Reports'!$C$10),IF(AND('Main Ledger'!$A43&gt;'Start - Print Reports'!$C$10,'Start - Print Reports'!$A$10='Main Ledger'!$F43),'Main Ledger'!$H43,0),0)</f>
        <v>0</v>
      </c>
      <c r="B35">
        <f>IF(ISNUMBER('Start - Print Reports'!$C$11),IF(AND('Main Ledger'!$A43&gt;'Start - Print Reports'!$C$11,'Start - Print Reports'!$A$11='Main Ledger'!$F43),'Main Ledger'!$H43,0),0)</f>
        <v>0</v>
      </c>
      <c r="C35">
        <f>IF(ISNUMBER('Start - Print Reports'!$C$12),IF(AND('Main Ledger'!$A43&gt;'Start - Print Reports'!$C$12,'Start - Print Reports'!$A$12='Main Ledger'!$F43),'Main Ledger'!$H43,0),0)</f>
        <v>0</v>
      </c>
      <c r="D35">
        <f>IF(ISNUMBER('Start - Print Reports'!$C$13),IF(AND('Main Ledger'!$A43&gt;'Start - Print Reports'!$C$13,'Start - Print Reports'!$A$13='Main Ledger'!$F43),'Main Ledger'!$H43,0),0)</f>
        <v>0</v>
      </c>
      <c r="E35">
        <f>IF(ISNUMBER('Start - Print Reports'!$C$14),IF(AND('Main Ledger'!$A43&gt;'Start - Print Reports'!$C$14,'Start - Print Reports'!$A$14='Main Ledger'!$F43),'Main Ledger'!$H43,0),0)</f>
        <v>0</v>
      </c>
      <c r="F35" s="60" t="s">
        <v>83</v>
      </c>
      <c r="G35">
        <f>IF(AND('Main Ledger'!$E$8-60&lt;'Main Ledger'!A43,'Main Ledger'!A43&lt;'Main Ledger'!$E$8+365),1,0)</f>
        <v>1</v>
      </c>
    </row>
    <row r="36" spans="1:7" ht="12.75">
      <c r="A36">
        <f>IF(ISNUMBER('Start - Print Reports'!$C$10),IF(AND('Main Ledger'!$A44&gt;'Start - Print Reports'!$C$10,'Start - Print Reports'!$A$10='Main Ledger'!$F44),'Main Ledger'!$H44,0),0)</f>
        <v>0</v>
      </c>
      <c r="B36">
        <f>IF(ISNUMBER('Start - Print Reports'!$C$11),IF(AND('Main Ledger'!$A44&gt;'Start - Print Reports'!$C$11,'Start - Print Reports'!$A$11='Main Ledger'!$F44),'Main Ledger'!$H44,0),0)</f>
        <v>0</v>
      </c>
      <c r="C36">
        <f>IF(ISNUMBER('Start - Print Reports'!$C$12),IF(AND('Main Ledger'!$A44&gt;'Start - Print Reports'!$C$12,'Start - Print Reports'!$A$12='Main Ledger'!$F44),'Main Ledger'!$H44,0),0)</f>
        <v>0</v>
      </c>
      <c r="D36">
        <f>IF(ISNUMBER('Start - Print Reports'!$C$13),IF(AND('Main Ledger'!$A44&gt;'Start - Print Reports'!$C$13,'Start - Print Reports'!$A$13='Main Ledger'!$F44),'Main Ledger'!$H44,0),0)</f>
        <v>0</v>
      </c>
      <c r="E36">
        <f>IF(ISNUMBER('Start - Print Reports'!$C$14),IF(AND('Main Ledger'!$A44&gt;'Start - Print Reports'!$C$14,'Start - Print Reports'!$A$14='Main Ledger'!$F44),'Main Ledger'!$H44,0),0)</f>
        <v>0</v>
      </c>
      <c r="F36" s="60" t="s">
        <v>84</v>
      </c>
      <c r="G36">
        <f>IF(AND('Main Ledger'!$E$8-60&lt;'Main Ledger'!A44,'Main Ledger'!A44&lt;'Main Ledger'!$E$8+365),1,0)</f>
        <v>1</v>
      </c>
    </row>
    <row r="37" spans="1:7" ht="12.75">
      <c r="A37">
        <f>IF(ISNUMBER('Start - Print Reports'!$C$10),IF(AND('Main Ledger'!$A45&gt;'Start - Print Reports'!$C$10,'Start - Print Reports'!$A$10='Main Ledger'!$F45),'Main Ledger'!$H45,0),0)</f>
        <v>0</v>
      </c>
      <c r="B37">
        <f>IF(ISNUMBER('Start - Print Reports'!$C$11),IF(AND('Main Ledger'!$A45&gt;'Start - Print Reports'!$C$11,'Start - Print Reports'!$A$11='Main Ledger'!$F45),'Main Ledger'!$H45,0),0)</f>
        <v>0</v>
      </c>
      <c r="C37">
        <f>IF(ISNUMBER('Start - Print Reports'!$C$12),IF(AND('Main Ledger'!$A45&gt;'Start - Print Reports'!$C$12,'Start - Print Reports'!$A$12='Main Ledger'!$F45),'Main Ledger'!$H45,0),0)</f>
        <v>0</v>
      </c>
      <c r="D37">
        <f>IF(ISNUMBER('Start - Print Reports'!$C$13),IF(AND('Main Ledger'!$A45&gt;'Start - Print Reports'!$C$13,'Start - Print Reports'!$A$13='Main Ledger'!$F45),'Main Ledger'!$H45,0),0)</f>
        <v>0</v>
      </c>
      <c r="E37">
        <f>IF(ISNUMBER('Start - Print Reports'!$C$14),IF(AND('Main Ledger'!$A45&gt;'Start - Print Reports'!$C$14,'Start - Print Reports'!$A$14='Main Ledger'!$F45),'Main Ledger'!$H45,0),0)</f>
        <v>0</v>
      </c>
      <c r="F37" s="60" t="s">
        <v>85</v>
      </c>
      <c r="G37">
        <f>IF(AND('Main Ledger'!$E$8-60&lt;'Main Ledger'!A45,'Main Ledger'!A45&lt;'Main Ledger'!$E$8+365),1,0)</f>
        <v>1</v>
      </c>
    </row>
    <row r="38" spans="1:7" ht="12.75">
      <c r="A38">
        <f>IF(ISNUMBER('Start - Print Reports'!$C$10),IF(AND('Main Ledger'!$A46&gt;'Start - Print Reports'!$C$10,'Start - Print Reports'!$A$10='Main Ledger'!$F46),'Main Ledger'!$H46,0),0)</f>
        <v>0</v>
      </c>
      <c r="B38">
        <f>IF(ISNUMBER('Start - Print Reports'!$C$11),IF(AND('Main Ledger'!$A46&gt;'Start - Print Reports'!$C$11,'Start - Print Reports'!$A$11='Main Ledger'!$F46),'Main Ledger'!$H46,0),0)</f>
        <v>0</v>
      </c>
      <c r="C38">
        <f>IF(ISNUMBER('Start - Print Reports'!$C$12),IF(AND('Main Ledger'!$A46&gt;'Start - Print Reports'!$C$12,'Start - Print Reports'!$A$12='Main Ledger'!$F46),'Main Ledger'!$H46,0),0)</f>
        <v>0</v>
      </c>
      <c r="D38">
        <f>IF(ISNUMBER('Start - Print Reports'!$C$13),IF(AND('Main Ledger'!$A46&gt;'Start - Print Reports'!$C$13,'Start - Print Reports'!$A$13='Main Ledger'!$F46),'Main Ledger'!$H46,0),0)</f>
        <v>0</v>
      </c>
      <c r="E38">
        <f>IF(ISNUMBER('Start - Print Reports'!$C$14),IF(AND('Main Ledger'!$A46&gt;'Start - Print Reports'!$C$14,'Start - Print Reports'!$A$14='Main Ledger'!$F46),'Main Ledger'!$H46,0),0)</f>
        <v>0</v>
      </c>
      <c r="F38" s="60" t="s">
        <v>86</v>
      </c>
      <c r="G38">
        <f>IF(AND('Main Ledger'!$E$8-60&lt;'Main Ledger'!A46,'Main Ledger'!A46&lt;'Main Ledger'!$E$8+365),1,0)</f>
        <v>1</v>
      </c>
    </row>
    <row r="39" spans="1:7" ht="12.75">
      <c r="A39">
        <f>IF(ISNUMBER('Start - Print Reports'!$C$10),IF(AND('Main Ledger'!$A47&gt;'Start - Print Reports'!$C$10,'Start - Print Reports'!$A$10='Main Ledger'!$F47),'Main Ledger'!$H47,0),0)</f>
        <v>0</v>
      </c>
      <c r="B39">
        <f>IF(ISNUMBER('Start - Print Reports'!$C$11),IF(AND('Main Ledger'!$A47&gt;'Start - Print Reports'!$C$11,'Start - Print Reports'!$A$11='Main Ledger'!$F47),'Main Ledger'!$H47,0),0)</f>
        <v>0</v>
      </c>
      <c r="C39">
        <f>IF(ISNUMBER('Start - Print Reports'!$C$12),IF(AND('Main Ledger'!$A47&gt;'Start - Print Reports'!$C$12,'Start - Print Reports'!$A$12='Main Ledger'!$F47),'Main Ledger'!$H47,0),0)</f>
        <v>0</v>
      </c>
      <c r="D39">
        <f>IF(ISNUMBER('Start - Print Reports'!$C$13),IF(AND('Main Ledger'!$A47&gt;'Start - Print Reports'!$C$13,'Start - Print Reports'!$A$13='Main Ledger'!$F47),'Main Ledger'!$H47,0),0)</f>
        <v>0</v>
      </c>
      <c r="E39">
        <f>IF(ISNUMBER('Start - Print Reports'!$C$14),IF(AND('Main Ledger'!$A47&gt;'Start - Print Reports'!$C$14,'Start - Print Reports'!$A$14='Main Ledger'!$F47),'Main Ledger'!$H47,0),0)</f>
        <v>0</v>
      </c>
      <c r="F39" s="60" t="s">
        <v>87</v>
      </c>
      <c r="G39">
        <f>IF(AND('Main Ledger'!$E$8-60&lt;'Main Ledger'!A47,'Main Ledger'!A47&lt;'Main Ledger'!$E$8+365),1,0)</f>
        <v>1</v>
      </c>
    </row>
    <row r="40" spans="1:7" ht="12.75">
      <c r="A40">
        <f>IF(ISNUMBER('Start - Print Reports'!$C$10),IF(AND('Main Ledger'!$A48&gt;'Start - Print Reports'!$C$10,'Start - Print Reports'!$A$10='Main Ledger'!$F48),'Main Ledger'!$H48,0),0)</f>
        <v>0</v>
      </c>
      <c r="B40">
        <f>IF(ISNUMBER('Start - Print Reports'!$C$11),IF(AND('Main Ledger'!$A48&gt;'Start - Print Reports'!$C$11,'Start - Print Reports'!$A$11='Main Ledger'!$F48),'Main Ledger'!$H48,0),0)</f>
        <v>0</v>
      </c>
      <c r="C40">
        <f>IF(ISNUMBER('Start - Print Reports'!$C$12),IF(AND('Main Ledger'!$A48&gt;'Start - Print Reports'!$C$12,'Start - Print Reports'!$A$12='Main Ledger'!$F48),'Main Ledger'!$H48,0),0)</f>
        <v>0</v>
      </c>
      <c r="D40">
        <f>IF(ISNUMBER('Start - Print Reports'!$C$13),IF(AND('Main Ledger'!$A48&gt;'Start - Print Reports'!$C$13,'Start - Print Reports'!$A$13='Main Ledger'!$F48),'Main Ledger'!$H48,0),0)</f>
        <v>0</v>
      </c>
      <c r="E40">
        <f>IF(ISNUMBER('Start - Print Reports'!$C$14),IF(AND('Main Ledger'!$A48&gt;'Start - Print Reports'!$C$14,'Start - Print Reports'!$A$14='Main Ledger'!$F48),'Main Ledger'!$H48,0),0)</f>
        <v>0</v>
      </c>
      <c r="F40" s="60" t="s">
        <v>88</v>
      </c>
      <c r="G40">
        <f>IF(AND('Main Ledger'!$E$8-60&lt;'Main Ledger'!A48,'Main Ledger'!A48&lt;'Main Ledger'!$E$8+365),1,0)</f>
        <v>1</v>
      </c>
    </row>
    <row r="41" spans="1:7" ht="12.75">
      <c r="A41">
        <f>IF(ISNUMBER('Start - Print Reports'!$C$10),IF(AND('Main Ledger'!$A49&gt;'Start - Print Reports'!$C$10,'Start - Print Reports'!$A$10='Main Ledger'!$F49),'Main Ledger'!$H49,0),0)</f>
        <v>0</v>
      </c>
      <c r="B41">
        <f>IF(ISNUMBER('Start - Print Reports'!$C$11),IF(AND('Main Ledger'!$A49&gt;'Start - Print Reports'!$C$11,'Start - Print Reports'!$A$11='Main Ledger'!$F49),'Main Ledger'!$H49,0),0)</f>
        <v>0</v>
      </c>
      <c r="C41">
        <f>IF(ISNUMBER('Start - Print Reports'!$C$12),IF(AND('Main Ledger'!$A49&gt;'Start - Print Reports'!$C$12,'Start - Print Reports'!$A$12='Main Ledger'!$F49),'Main Ledger'!$H49,0),0)</f>
        <v>0</v>
      </c>
      <c r="D41">
        <f>IF(ISNUMBER('Start - Print Reports'!$C$13),IF(AND('Main Ledger'!$A49&gt;'Start - Print Reports'!$C$13,'Start - Print Reports'!$A$13='Main Ledger'!$F49),'Main Ledger'!$H49,0),0)</f>
        <v>0</v>
      </c>
      <c r="E41">
        <f>IF(ISNUMBER('Start - Print Reports'!$C$14),IF(AND('Main Ledger'!$A49&gt;'Start - Print Reports'!$C$14,'Start - Print Reports'!$A$14='Main Ledger'!$F49),'Main Ledger'!$H49,0),0)</f>
        <v>0</v>
      </c>
      <c r="F41" s="60" t="s">
        <v>89</v>
      </c>
      <c r="G41">
        <f>IF(AND('Main Ledger'!$E$8-60&lt;'Main Ledger'!A49,'Main Ledger'!A49&lt;'Main Ledger'!$E$8+365),1,0)</f>
        <v>1</v>
      </c>
    </row>
    <row r="42" spans="1:7" ht="12.75">
      <c r="A42">
        <f>IF(ISNUMBER('Start - Print Reports'!$C$10),IF(AND('Main Ledger'!$A50&gt;'Start - Print Reports'!$C$10,'Start - Print Reports'!$A$10='Main Ledger'!$F50),'Main Ledger'!$H50,0),0)</f>
        <v>0</v>
      </c>
      <c r="B42">
        <f>IF(ISNUMBER('Start - Print Reports'!$C$11),IF(AND('Main Ledger'!$A50&gt;'Start - Print Reports'!$C$11,'Start - Print Reports'!$A$11='Main Ledger'!$F50),'Main Ledger'!$H50,0),0)</f>
        <v>0</v>
      </c>
      <c r="C42">
        <f>IF(ISNUMBER('Start - Print Reports'!$C$12),IF(AND('Main Ledger'!$A50&gt;'Start - Print Reports'!$C$12,'Start - Print Reports'!$A$12='Main Ledger'!$F50),'Main Ledger'!$H50,0),0)</f>
        <v>0</v>
      </c>
      <c r="D42">
        <f>IF(ISNUMBER('Start - Print Reports'!$C$13),IF(AND('Main Ledger'!$A50&gt;'Start - Print Reports'!$C$13,'Start - Print Reports'!$A$13='Main Ledger'!$F50),'Main Ledger'!$H50,0),0)</f>
        <v>0</v>
      </c>
      <c r="E42">
        <f>IF(ISNUMBER('Start - Print Reports'!$C$14),IF(AND('Main Ledger'!$A50&gt;'Start - Print Reports'!$C$14,'Start - Print Reports'!$A$14='Main Ledger'!$F50),'Main Ledger'!$H50,0),0)</f>
        <v>0</v>
      </c>
      <c r="F42" s="60" t="s">
        <v>90</v>
      </c>
      <c r="G42">
        <f>IF(AND('Main Ledger'!$E$8-60&lt;'Main Ledger'!A50,'Main Ledger'!A50&lt;'Main Ledger'!$E$8+365),1,0)</f>
        <v>1</v>
      </c>
    </row>
    <row r="43" spans="1:7" ht="12.75">
      <c r="A43">
        <f>IF(ISNUMBER('Start - Print Reports'!$C$10),IF(AND('Main Ledger'!$A51&gt;'Start - Print Reports'!$C$10,'Start - Print Reports'!$A$10='Main Ledger'!$F51),'Main Ledger'!$H51,0),0)</f>
        <v>0</v>
      </c>
      <c r="B43">
        <f>IF(ISNUMBER('Start - Print Reports'!$C$11),IF(AND('Main Ledger'!$A51&gt;'Start - Print Reports'!$C$11,'Start - Print Reports'!$A$11='Main Ledger'!$F51),'Main Ledger'!$H51,0),0)</f>
        <v>0</v>
      </c>
      <c r="C43">
        <f>IF(ISNUMBER('Start - Print Reports'!$C$12),IF(AND('Main Ledger'!$A51&gt;'Start - Print Reports'!$C$12,'Start - Print Reports'!$A$12='Main Ledger'!$F51),'Main Ledger'!$H51,0),0)</f>
        <v>0</v>
      </c>
      <c r="D43">
        <f>IF(ISNUMBER('Start - Print Reports'!$C$13),IF(AND('Main Ledger'!$A51&gt;'Start - Print Reports'!$C$13,'Start - Print Reports'!$A$13='Main Ledger'!$F51),'Main Ledger'!$H51,0),0)</f>
        <v>0</v>
      </c>
      <c r="E43">
        <f>IF(ISNUMBER('Start - Print Reports'!$C$14),IF(AND('Main Ledger'!$A51&gt;'Start - Print Reports'!$C$14,'Start - Print Reports'!$A$14='Main Ledger'!$F51),'Main Ledger'!$H51,0),0)</f>
        <v>0</v>
      </c>
      <c r="F43" s="60" t="s">
        <v>91</v>
      </c>
      <c r="G43">
        <f>IF(AND('Main Ledger'!$E$8-60&lt;'Main Ledger'!A51,'Main Ledger'!A51&lt;'Main Ledger'!$E$8+365),1,0)</f>
        <v>1</v>
      </c>
    </row>
    <row r="44" spans="1:7" ht="12.75">
      <c r="A44">
        <f>IF(ISNUMBER('Start - Print Reports'!$C$10),IF(AND('Main Ledger'!$A52&gt;'Start - Print Reports'!$C$10,'Start - Print Reports'!$A$10='Main Ledger'!$F52),'Main Ledger'!$H52,0),0)</f>
        <v>0</v>
      </c>
      <c r="B44">
        <f>IF(ISNUMBER('Start - Print Reports'!$C$11),IF(AND('Main Ledger'!$A52&gt;'Start - Print Reports'!$C$11,'Start - Print Reports'!$A$11='Main Ledger'!$F52),'Main Ledger'!$H52,0),0)</f>
        <v>0</v>
      </c>
      <c r="C44">
        <f>IF(ISNUMBER('Start - Print Reports'!$C$12),IF(AND('Main Ledger'!$A52&gt;'Start - Print Reports'!$C$12,'Start - Print Reports'!$A$12='Main Ledger'!$F52),'Main Ledger'!$H52,0),0)</f>
        <v>0</v>
      </c>
      <c r="D44">
        <f>IF(ISNUMBER('Start - Print Reports'!$C$13),IF(AND('Main Ledger'!$A52&gt;'Start - Print Reports'!$C$13,'Start - Print Reports'!$A$13='Main Ledger'!$F52),'Main Ledger'!$H52,0),0)</f>
        <v>0</v>
      </c>
      <c r="E44">
        <f>IF(ISNUMBER('Start - Print Reports'!$C$14),IF(AND('Main Ledger'!$A52&gt;'Start - Print Reports'!$C$14,'Start - Print Reports'!$A$14='Main Ledger'!$F52),'Main Ledger'!$H52,0),0)</f>
        <v>0</v>
      </c>
      <c r="F44" s="60" t="s">
        <v>92</v>
      </c>
      <c r="G44">
        <f>IF(AND('Main Ledger'!$E$8-60&lt;'Main Ledger'!A52,'Main Ledger'!A52&lt;'Main Ledger'!$E$8+365),1,0)</f>
        <v>1</v>
      </c>
    </row>
    <row r="45" spans="1:7" ht="12.75">
      <c r="A45">
        <f>IF(ISNUMBER('Start - Print Reports'!$C$10),IF(AND('Main Ledger'!$A53&gt;'Start - Print Reports'!$C$10,'Start - Print Reports'!$A$10='Main Ledger'!$F53),'Main Ledger'!$H53,0),0)</f>
        <v>0</v>
      </c>
      <c r="B45">
        <f>IF(ISNUMBER('Start - Print Reports'!$C$11),IF(AND('Main Ledger'!$A53&gt;'Start - Print Reports'!$C$11,'Start - Print Reports'!$A$11='Main Ledger'!$F53),'Main Ledger'!$H53,0),0)</f>
        <v>0</v>
      </c>
      <c r="C45">
        <f>IF(ISNUMBER('Start - Print Reports'!$C$12),IF(AND('Main Ledger'!$A53&gt;'Start - Print Reports'!$C$12,'Start - Print Reports'!$A$12='Main Ledger'!$F53),'Main Ledger'!$H53,0),0)</f>
        <v>0</v>
      </c>
      <c r="D45">
        <f>IF(ISNUMBER('Start - Print Reports'!$C$13),IF(AND('Main Ledger'!$A53&gt;'Start - Print Reports'!$C$13,'Start - Print Reports'!$A$13='Main Ledger'!$F53),'Main Ledger'!$H53,0),0)</f>
        <v>0</v>
      </c>
      <c r="E45">
        <f>IF(ISNUMBER('Start - Print Reports'!$C$14),IF(AND('Main Ledger'!$A53&gt;'Start - Print Reports'!$C$14,'Start - Print Reports'!$A$14='Main Ledger'!$F53),'Main Ledger'!$H53,0),0)</f>
        <v>0</v>
      </c>
      <c r="F45" s="60" t="s">
        <v>93</v>
      </c>
      <c r="G45">
        <f>IF(AND('Main Ledger'!$E$8-60&lt;'Main Ledger'!A53,'Main Ledger'!A53&lt;'Main Ledger'!$E$8+365),1,0)</f>
        <v>1</v>
      </c>
    </row>
    <row r="46" spans="1:7" ht="12.75">
      <c r="A46">
        <f>IF(ISNUMBER('Start - Print Reports'!$C$10),IF(AND('Main Ledger'!$A54&gt;'Start - Print Reports'!$C$10,'Start - Print Reports'!$A$10='Main Ledger'!$F54),'Main Ledger'!$H54,0),0)</f>
        <v>0</v>
      </c>
      <c r="B46">
        <f>IF(ISNUMBER('Start - Print Reports'!$C$11),IF(AND('Main Ledger'!$A54&gt;'Start - Print Reports'!$C$11,'Start - Print Reports'!$A$11='Main Ledger'!$F54),'Main Ledger'!$H54,0),0)</f>
        <v>0</v>
      </c>
      <c r="C46">
        <f>IF(ISNUMBER('Start - Print Reports'!$C$12),IF(AND('Main Ledger'!$A54&gt;'Start - Print Reports'!$C$12,'Start - Print Reports'!$A$12='Main Ledger'!$F54),'Main Ledger'!$H54,0),0)</f>
        <v>0</v>
      </c>
      <c r="D46">
        <f>IF(ISNUMBER('Start - Print Reports'!$C$13),IF(AND('Main Ledger'!$A54&gt;'Start - Print Reports'!$C$13,'Start - Print Reports'!$A$13='Main Ledger'!$F54),'Main Ledger'!$H54,0),0)</f>
        <v>0</v>
      </c>
      <c r="E46">
        <f>IF(ISNUMBER('Start - Print Reports'!$C$14),IF(AND('Main Ledger'!$A54&gt;'Start - Print Reports'!$C$14,'Start - Print Reports'!$A$14='Main Ledger'!$F54),'Main Ledger'!$H54,0),0)</f>
        <v>0</v>
      </c>
      <c r="F46" s="60" t="s">
        <v>94</v>
      </c>
      <c r="G46">
        <f>IF(AND('Main Ledger'!$E$8-60&lt;'Main Ledger'!A54,'Main Ledger'!A54&lt;'Main Ledger'!$E$8+365),1,0)</f>
        <v>1</v>
      </c>
    </row>
    <row r="47" spans="1:7" ht="12.75">
      <c r="A47">
        <f>IF(ISNUMBER('Start - Print Reports'!$C$10),IF(AND('Main Ledger'!$A55&gt;'Start - Print Reports'!$C$10,'Start - Print Reports'!$A$10='Main Ledger'!$F55),'Main Ledger'!$H55,0),0)</f>
        <v>0</v>
      </c>
      <c r="B47">
        <f>IF(ISNUMBER('Start - Print Reports'!$C$11),IF(AND('Main Ledger'!$A55&gt;'Start - Print Reports'!$C$11,'Start - Print Reports'!$A$11='Main Ledger'!$F55),'Main Ledger'!$H55,0),0)</f>
        <v>0</v>
      </c>
      <c r="C47">
        <f>IF(ISNUMBER('Start - Print Reports'!$C$12),IF(AND('Main Ledger'!$A55&gt;'Start - Print Reports'!$C$12,'Start - Print Reports'!$A$12='Main Ledger'!$F55),'Main Ledger'!$H55,0),0)</f>
        <v>0</v>
      </c>
      <c r="D47">
        <f>IF(ISNUMBER('Start - Print Reports'!$C$13),IF(AND('Main Ledger'!$A55&gt;'Start - Print Reports'!$C$13,'Start - Print Reports'!$A$13='Main Ledger'!$F55),'Main Ledger'!$H55,0),0)</f>
        <v>0</v>
      </c>
      <c r="E47">
        <f>IF(ISNUMBER('Start - Print Reports'!$C$14),IF(AND('Main Ledger'!$A55&gt;'Start - Print Reports'!$C$14,'Start - Print Reports'!$A$14='Main Ledger'!$F55),'Main Ledger'!$H55,0),0)</f>
        <v>0</v>
      </c>
      <c r="F47" s="60" t="s">
        <v>95</v>
      </c>
      <c r="G47">
        <f>IF(AND('Main Ledger'!$E$8-60&lt;'Main Ledger'!A55,'Main Ledger'!A55&lt;'Main Ledger'!$E$8+365),1,0)</f>
        <v>1</v>
      </c>
    </row>
    <row r="48" spans="1:7" ht="12.75">
      <c r="A48">
        <f>IF(ISNUMBER('Start - Print Reports'!$C$10),IF(AND('Main Ledger'!$A56&gt;'Start - Print Reports'!$C$10,'Start - Print Reports'!$A$10='Main Ledger'!$F56),'Main Ledger'!$H56,0),0)</f>
        <v>0</v>
      </c>
      <c r="B48">
        <f>IF(ISNUMBER('Start - Print Reports'!$C$11),IF(AND('Main Ledger'!$A56&gt;'Start - Print Reports'!$C$11,'Start - Print Reports'!$A$11='Main Ledger'!$F56),'Main Ledger'!$H56,0),0)</f>
        <v>0</v>
      </c>
      <c r="C48">
        <f>IF(ISNUMBER('Start - Print Reports'!$C$12),IF(AND('Main Ledger'!$A56&gt;'Start - Print Reports'!$C$12,'Start - Print Reports'!$A$12='Main Ledger'!$F56),'Main Ledger'!$H56,0),0)</f>
        <v>0</v>
      </c>
      <c r="D48">
        <f>IF(ISNUMBER('Start - Print Reports'!$C$13),IF(AND('Main Ledger'!$A56&gt;'Start - Print Reports'!$C$13,'Start - Print Reports'!$A$13='Main Ledger'!$F56),'Main Ledger'!$H56,0),0)</f>
        <v>0</v>
      </c>
      <c r="E48">
        <f>IF(ISNUMBER('Start - Print Reports'!$C$14),IF(AND('Main Ledger'!$A56&gt;'Start - Print Reports'!$C$14,'Start - Print Reports'!$A$14='Main Ledger'!$F56),'Main Ledger'!$H56,0),0)</f>
        <v>0</v>
      </c>
      <c r="F48" s="60" t="s">
        <v>96</v>
      </c>
      <c r="G48">
        <f>IF(AND('Main Ledger'!$E$8-60&lt;'Main Ledger'!A56,'Main Ledger'!A56&lt;'Main Ledger'!$E$8+365),1,0)</f>
        <v>1</v>
      </c>
    </row>
    <row r="49" spans="1:7" ht="12.75">
      <c r="A49">
        <f>IF(ISNUMBER('Start - Print Reports'!$C$10),IF(AND('Main Ledger'!$A57&gt;'Start - Print Reports'!$C$10,'Start - Print Reports'!$A$10='Main Ledger'!$F57),'Main Ledger'!$H57,0),0)</f>
        <v>0</v>
      </c>
      <c r="B49">
        <f>IF(ISNUMBER('Start - Print Reports'!$C$11),IF(AND('Main Ledger'!$A57&gt;'Start - Print Reports'!$C$11,'Start - Print Reports'!$A$11='Main Ledger'!$F57),'Main Ledger'!$H57,0),0)</f>
        <v>0</v>
      </c>
      <c r="C49">
        <f>IF(ISNUMBER('Start - Print Reports'!$C$12),IF(AND('Main Ledger'!$A57&gt;'Start - Print Reports'!$C$12,'Start - Print Reports'!$A$12='Main Ledger'!$F57),'Main Ledger'!$H57,0),0)</f>
        <v>0</v>
      </c>
      <c r="D49">
        <f>IF(ISNUMBER('Start - Print Reports'!$C$13),IF(AND('Main Ledger'!$A57&gt;'Start - Print Reports'!$C$13,'Start - Print Reports'!$A$13='Main Ledger'!$F57),'Main Ledger'!$H57,0),0)</f>
        <v>0</v>
      </c>
      <c r="E49">
        <f>IF(ISNUMBER('Start - Print Reports'!$C$14),IF(AND('Main Ledger'!$A57&gt;'Start - Print Reports'!$C$14,'Start - Print Reports'!$A$14='Main Ledger'!$F57),'Main Ledger'!$H57,0),0)</f>
        <v>0</v>
      </c>
      <c r="F49" s="60" t="s">
        <v>97</v>
      </c>
      <c r="G49">
        <f>IF(AND('Main Ledger'!$E$8-60&lt;'Main Ledger'!A57,'Main Ledger'!A57&lt;'Main Ledger'!$E$8+365),1,0)</f>
        <v>1</v>
      </c>
    </row>
    <row r="50" spans="1:7" ht="12.75">
      <c r="A50">
        <f>IF(ISNUMBER('Start - Print Reports'!$C$10),IF(AND('Main Ledger'!$A58&gt;'Start - Print Reports'!$C$10,'Start - Print Reports'!$A$10='Main Ledger'!$F58),'Main Ledger'!$H58,0),0)</f>
        <v>0</v>
      </c>
      <c r="B50">
        <f>IF(ISNUMBER('Start - Print Reports'!$C$11),IF(AND('Main Ledger'!$A58&gt;'Start - Print Reports'!$C$11,'Start - Print Reports'!$A$11='Main Ledger'!$F58),'Main Ledger'!$H58,0),0)</f>
        <v>0</v>
      </c>
      <c r="C50">
        <f>IF(ISNUMBER('Start - Print Reports'!$C$12),IF(AND('Main Ledger'!$A58&gt;'Start - Print Reports'!$C$12,'Start - Print Reports'!$A$12='Main Ledger'!$F58),'Main Ledger'!$H58,0),0)</f>
        <v>0</v>
      </c>
      <c r="D50">
        <f>IF(ISNUMBER('Start - Print Reports'!$C$13),IF(AND('Main Ledger'!$A58&gt;'Start - Print Reports'!$C$13,'Start - Print Reports'!$A$13='Main Ledger'!$F58),'Main Ledger'!$H58,0),0)</f>
        <v>0</v>
      </c>
      <c r="E50">
        <f>IF(ISNUMBER('Start - Print Reports'!$C$14),IF(AND('Main Ledger'!$A58&gt;'Start - Print Reports'!$C$14,'Start - Print Reports'!$A$14='Main Ledger'!$F58),'Main Ledger'!$H58,0),0)</f>
        <v>0</v>
      </c>
      <c r="F50" s="60" t="s">
        <v>98</v>
      </c>
      <c r="G50">
        <f>IF(AND('Main Ledger'!$E$8-60&lt;'Main Ledger'!A58,'Main Ledger'!A58&lt;'Main Ledger'!$E$8+365),1,0)</f>
        <v>1</v>
      </c>
    </row>
    <row r="51" spans="1:7" ht="12.75">
      <c r="A51">
        <f>IF(ISNUMBER('Start - Print Reports'!$C$10),IF(AND('Main Ledger'!$A59&gt;'Start - Print Reports'!$C$10,'Start - Print Reports'!$A$10='Main Ledger'!$F59),'Main Ledger'!$H59,0),0)</f>
        <v>0</v>
      </c>
      <c r="B51">
        <f>IF(ISNUMBER('Start - Print Reports'!$C$11),IF(AND('Main Ledger'!$A59&gt;'Start - Print Reports'!$C$11,'Start - Print Reports'!$A$11='Main Ledger'!$F59),'Main Ledger'!$H59,0),0)</f>
        <v>0</v>
      </c>
      <c r="C51">
        <f>IF(ISNUMBER('Start - Print Reports'!$C$12),IF(AND('Main Ledger'!$A59&gt;'Start - Print Reports'!$C$12,'Start - Print Reports'!$A$12='Main Ledger'!$F59),'Main Ledger'!$H59,0),0)</f>
        <v>0</v>
      </c>
      <c r="D51">
        <f>IF(ISNUMBER('Start - Print Reports'!$C$13),IF(AND('Main Ledger'!$A59&gt;'Start - Print Reports'!$C$13,'Start - Print Reports'!$A$13='Main Ledger'!$F59),'Main Ledger'!$H59,0),0)</f>
        <v>0</v>
      </c>
      <c r="E51">
        <f>IF(ISNUMBER('Start - Print Reports'!$C$14),IF(AND('Main Ledger'!$A59&gt;'Start - Print Reports'!$C$14,'Start - Print Reports'!$A$14='Main Ledger'!$F59),'Main Ledger'!$H59,0),0)</f>
        <v>0</v>
      </c>
      <c r="F51" s="60" t="s">
        <v>99</v>
      </c>
      <c r="G51">
        <f>IF(AND('Main Ledger'!$E$8-60&lt;'Main Ledger'!A59,'Main Ledger'!A59&lt;'Main Ledger'!$E$8+365),1,0)</f>
        <v>1</v>
      </c>
    </row>
    <row r="52" spans="1:7" ht="12.75">
      <c r="A52">
        <f>IF(ISNUMBER('Start - Print Reports'!$C$10),IF(AND('Main Ledger'!$A60&gt;'Start - Print Reports'!$C$10,'Start - Print Reports'!$A$10='Main Ledger'!$F60),'Main Ledger'!$H60,0),0)</f>
        <v>0</v>
      </c>
      <c r="B52">
        <f>IF(ISNUMBER('Start - Print Reports'!$C$11),IF(AND('Main Ledger'!$A60&gt;'Start - Print Reports'!$C$11,'Start - Print Reports'!$A$11='Main Ledger'!$F60),'Main Ledger'!$H60,0),0)</f>
        <v>0</v>
      </c>
      <c r="C52">
        <f>IF(ISNUMBER('Start - Print Reports'!$C$12),IF(AND('Main Ledger'!$A60&gt;'Start - Print Reports'!$C$12,'Start - Print Reports'!$A$12='Main Ledger'!$F60),'Main Ledger'!$H60,0),0)</f>
        <v>0</v>
      </c>
      <c r="D52">
        <f>IF(ISNUMBER('Start - Print Reports'!$C$13),IF(AND('Main Ledger'!$A60&gt;'Start - Print Reports'!$C$13,'Start - Print Reports'!$A$13='Main Ledger'!$F60),'Main Ledger'!$H60,0),0)</f>
        <v>0</v>
      </c>
      <c r="E52">
        <f>IF(ISNUMBER('Start - Print Reports'!$C$14),IF(AND('Main Ledger'!$A60&gt;'Start - Print Reports'!$C$14,'Start - Print Reports'!$A$14='Main Ledger'!$F60),'Main Ledger'!$H60,0),0)</f>
        <v>0</v>
      </c>
      <c r="F52" s="60" t="s">
        <v>100</v>
      </c>
      <c r="G52">
        <f>IF(AND('Main Ledger'!$E$8-60&lt;'Main Ledger'!A60,'Main Ledger'!A60&lt;'Main Ledger'!$E$8+365),1,0)</f>
        <v>1</v>
      </c>
    </row>
    <row r="53" spans="1:7" ht="12.75">
      <c r="A53">
        <f>IF(ISNUMBER('Start - Print Reports'!$C$10),IF(AND('Main Ledger'!$A61&gt;'Start - Print Reports'!$C$10,'Start - Print Reports'!$A$10='Main Ledger'!$F61),'Main Ledger'!$H61,0),0)</f>
        <v>0</v>
      </c>
      <c r="B53">
        <f>IF(ISNUMBER('Start - Print Reports'!$C$11),IF(AND('Main Ledger'!$A61&gt;'Start - Print Reports'!$C$11,'Start - Print Reports'!$A$11='Main Ledger'!$F61),'Main Ledger'!$H61,0),0)</f>
        <v>0</v>
      </c>
      <c r="C53">
        <f>IF(ISNUMBER('Start - Print Reports'!$C$12),IF(AND('Main Ledger'!$A61&gt;'Start - Print Reports'!$C$12,'Start - Print Reports'!$A$12='Main Ledger'!$F61),'Main Ledger'!$H61,0),0)</f>
        <v>0</v>
      </c>
      <c r="D53">
        <f>IF(ISNUMBER('Start - Print Reports'!$C$13),IF(AND('Main Ledger'!$A61&gt;'Start - Print Reports'!$C$13,'Start - Print Reports'!$A$13='Main Ledger'!$F61),'Main Ledger'!$H61,0),0)</f>
        <v>0</v>
      </c>
      <c r="E53">
        <f>IF(ISNUMBER('Start - Print Reports'!$C$14),IF(AND('Main Ledger'!$A61&gt;'Start - Print Reports'!$C$14,'Start - Print Reports'!$A$14='Main Ledger'!$F61),'Main Ledger'!$H61,0),0)</f>
        <v>0</v>
      </c>
      <c r="F53" s="60" t="s">
        <v>101</v>
      </c>
      <c r="G53">
        <f>IF(AND('Main Ledger'!$E$8-60&lt;'Main Ledger'!A61,'Main Ledger'!A61&lt;'Main Ledger'!$E$8+365),1,0)</f>
        <v>1</v>
      </c>
    </row>
    <row r="54" spans="1:7" ht="12.75">
      <c r="A54">
        <f>IF(ISNUMBER('Start - Print Reports'!$C$10),IF(AND('Main Ledger'!$A62&gt;'Start - Print Reports'!$C$10,'Start - Print Reports'!$A$10='Main Ledger'!$F62),'Main Ledger'!$H62,0),0)</f>
        <v>0</v>
      </c>
      <c r="B54">
        <f>IF(ISNUMBER('Start - Print Reports'!$C$11),IF(AND('Main Ledger'!$A62&gt;'Start - Print Reports'!$C$11,'Start - Print Reports'!$A$11='Main Ledger'!$F62),'Main Ledger'!$H62,0),0)</f>
        <v>0</v>
      </c>
      <c r="C54">
        <f>IF(ISNUMBER('Start - Print Reports'!$C$12),IF(AND('Main Ledger'!$A62&gt;'Start - Print Reports'!$C$12,'Start - Print Reports'!$A$12='Main Ledger'!$F62),'Main Ledger'!$H62,0),0)</f>
        <v>0</v>
      </c>
      <c r="D54">
        <f>IF(ISNUMBER('Start - Print Reports'!$C$13),IF(AND('Main Ledger'!$A62&gt;'Start - Print Reports'!$C$13,'Start - Print Reports'!$A$13='Main Ledger'!$F62),'Main Ledger'!$H62,0),0)</f>
        <v>0</v>
      </c>
      <c r="E54">
        <f>IF(ISNUMBER('Start - Print Reports'!$C$14),IF(AND('Main Ledger'!$A62&gt;'Start - Print Reports'!$C$14,'Start - Print Reports'!$A$14='Main Ledger'!$F62),'Main Ledger'!$H62,0),0)</f>
        <v>0</v>
      </c>
      <c r="F54" s="60" t="s">
        <v>102</v>
      </c>
      <c r="G54">
        <f>IF(AND('Main Ledger'!$E$8-60&lt;'Main Ledger'!A62,'Main Ledger'!A62&lt;'Main Ledger'!$E$8+365),1,0)</f>
        <v>1</v>
      </c>
    </row>
    <row r="55" spans="1:7" ht="12.75">
      <c r="A55">
        <f>IF(ISNUMBER('Start - Print Reports'!$C$10),IF(AND('Main Ledger'!$A63&gt;'Start - Print Reports'!$C$10,'Start - Print Reports'!$A$10='Main Ledger'!$F63),'Main Ledger'!$H63,0),0)</f>
        <v>0</v>
      </c>
      <c r="B55">
        <f>IF(ISNUMBER('Start - Print Reports'!$C$11),IF(AND('Main Ledger'!$A63&gt;'Start - Print Reports'!$C$11,'Start - Print Reports'!$A$11='Main Ledger'!$F63),'Main Ledger'!$H63,0),0)</f>
        <v>0</v>
      </c>
      <c r="C55">
        <f>IF(ISNUMBER('Start - Print Reports'!$C$12),IF(AND('Main Ledger'!$A63&gt;'Start - Print Reports'!$C$12,'Start - Print Reports'!$A$12='Main Ledger'!$F63),'Main Ledger'!$H63,0),0)</f>
        <v>0</v>
      </c>
      <c r="D55">
        <f>IF(ISNUMBER('Start - Print Reports'!$C$13),IF(AND('Main Ledger'!$A63&gt;'Start - Print Reports'!$C$13,'Start - Print Reports'!$A$13='Main Ledger'!$F63),'Main Ledger'!$H63,0),0)</f>
        <v>0</v>
      </c>
      <c r="E55">
        <f>IF(ISNUMBER('Start - Print Reports'!$C$14),IF(AND('Main Ledger'!$A63&gt;'Start - Print Reports'!$C$14,'Start - Print Reports'!$A$14='Main Ledger'!$F63),'Main Ledger'!$H63,0),0)</f>
        <v>0</v>
      </c>
      <c r="F55" s="60" t="s">
        <v>103</v>
      </c>
      <c r="G55">
        <f>IF(AND('Main Ledger'!$E$8-60&lt;'Main Ledger'!A63,'Main Ledger'!A63&lt;'Main Ledger'!$E$8+365),1,0)</f>
        <v>1</v>
      </c>
    </row>
    <row r="56" spans="1:7" ht="12.75">
      <c r="A56">
        <f>IF(ISNUMBER('Start - Print Reports'!$C$10),IF(AND('Main Ledger'!$A64&gt;'Start - Print Reports'!$C$10,'Start - Print Reports'!$A$10='Main Ledger'!$F64),'Main Ledger'!$H64,0),0)</f>
        <v>0</v>
      </c>
      <c r="B56">
        <f>IF(ISNUMBER('Start - Print Reports'!$C$11),IF(AND('Main Ledger'!$A64&gt;'Start - Print Reports'!$C$11,'Start - Print Reports'!$A$11='Main Ledger'!$F64),'Main Ledger'!$H64,0),0)</f>
        <v>0</v>
      </c>
      <c r="C56">
        <f>IF(ISNUMBER('Start - Print Reports'!$C$12),IF(AND('Main Ledger'!$A64&gt;'Start - Print Reports'!$C$12,'Start - Print Reports'!$A$12='Main Ledger'!$F64),'Main Ledger'!$H64,0),0)</f>
        <v>0</v>
      </c>
      <c r="D56">
        <f>IF(ISNUMBER('Start - Print Reports'!$C$13),IF(AND('Main Ledger'!$A64&gt;'Start - Print Reports'!$C$13,'Start - Print Reports'!$A$13='Main Ledger'!$F64),'Main Ledger'!$H64,0),0)</f>
        <v>0</v>
      </c>
      <c r="E56">
        <f>IF(ISNUMBER('Start - Print Reports'!$C$14),IF(AND('Main Ledger'!$A64&gt;'Start - Print Reports'!$C$14,'Start - Print Reports'!$A$14='Main Ledger'!$F64),'Main Ledger'!$H64,0),0)</f>
        <v>0</v>
      </c>
      <c r="F56" s="60" t="s">
        <v>104</v>
      </c>
      <c r="G56">
        <f>IF(AND('Main Ledger'!$E$8-60&lt;'Main Ledger'!A64,'Main Ledger'!A64&lt;'Main Ledger'!$E$8+365),1,0)</f>
        <v>1</v>
      </c>
    </row>
    <row r="57" spans="1:7" ht="12.75">
      <c r="A57">
        <f>IF(ISNUMBER('Start - Print Reports'!$C$10),IF(AND('Main Ledger'!$A65&gt;'Start - Print Reports'!$C$10,'Start - Print Reports'!$A$10='Main Ledger'!$F65),'Main Ledger'!$H65,0),0)</f>
        <v>0</v>
      </c>
      <c r="B57">
        <f>IF(ISNUMBER('Start - Print Reports'!$C$11),IF(AND('Main Ledger'!$A65&gt;'Start - Print Reports'!$C$11,'Start - Print Reports'!$A$11='Main Ledger'!$F65),'Main Ledger'!$H65,0),0)</f>
        <v>0</v>
      </c>
      <c r="C57">
        <f>IF(ISNUMBER('Start - Print Reports'!$C$12),IF(AND('Main Ledger'!$A65&gt;'Start - Print Reports'!$C$12,'Start - Print Reports'!$A$12='Main Ledger'!$F65),'Main Ledger'!$H65,0),0)</f>
        <v>0</v>
      </c>
      <c r="D57">
        <f>IF(ISNUMBER('Start - Print Reports'!$C$13),IF(AND('Main Ledger'!$A65&gt;'Start - Print Reports'!$C$13,'Start - Print Reports'!$A$13='Main Ledger'!$F65),'Main Ledger'!$H65,0),0)</f>
        <v>0</v>
      </c>
      <c r="E57">
        <f>IF(ISNUMBER('Start - Print Reports'!$C$14),IF(AND('Main Ledger'!$A65&gt;'Start - Print Reports'!$C$14,'Start - Print Reports'!$A$14='Main Ledger'!$F65),'Main Ledger'!$H65,0),0)</f>
        <v>0</v>
      </c>
      <c r="F57" s="60" t="s">
        <v>105</v>
      </c>
      <c r="G57">
        <f>IF(AND('Main Ledger'!$E$8-60&lt;'Main Ledger'!A65,'Main Ledger'!A65&lt;'Main Ledger'!$E$8+365),1,0)</f>
        <v>1</v>
      </c>
    </row>
    <row r="58" spans="1:7" ht="12.75">
      <c r="A58">
        <f>IF(ISNUMBER('Start - Print Reports'!$C$10),IF(AND('Main Ledger'!$A66&gt;'Start - Print Reports'!$C$10,'Start - Print Reports'!$A$10='Main Ledger'!$F66),'Main Ledger'!$H66,0),0)</f>
        <v>0</v>
      </c>
      <c r="B58">
        <f>IF(ISNUMBER('Start - Print Reports'!$C$11),IF(AND('Main Ledger'!$A66&gt;'Start - Print Reports'!$C$11,'Start - Print Reports'!$A$11='Main Ledger'!$F66),'Main Ledger'!$H66,0),0)</f>
        <v>0</v>
      </c>
      <c r="C58">
        <f>IF(ISNUMBER('Start - Print Reports'!$C$12),IF(AND('Main Ledger'!$A66&gt;'Start - Print Reports'!$C$12,'Start - Print Reports'!$A$12='Main Ledger'!$F66),'Main Ledger'!$H66,0),0)</f>
        <v>0</v>
      </c>
      <c r="D58">
        <f>IF(ISNUMBER('Start - Print Reports'!$C$13),IF(AND('Main Ledger'!$A66&gt;'Start - Print Reports'!$C$13,'Start - Print Reports'!$A$13='Main Ledger'!$F66),'Main Ledger'!$H66,0),0)</f>
        <v>0</v>
      </c>
      <c r="E58">
        <f>IF(ISNUMBER('Start - Print Reports'!$C$14),IF(AND('Main Ledger'!$A66&gt;'Start - Print Reports'!$C$14,'Start - Print Reports'!$A$14='Main Ledger'!$F66),'Main Ledger'!$H66,0),0)</f>
        <v>0</v>
      </c>
      <c r="F58" s="60" t="s">
        <v>106</v>
      </c>
      <c r="G58">
        <f>IF(AND('Main Ledger'!$E$8-60&lt;'Main Ledger'!A66,'Main Ledger'!A66&lt;'Main Ledger'!$E$8+365),1,0)</f>
        <v>1</v>
      </c>
    </row>
    <row r="59" spans="1:7" ht="12.75">
      <c r="A59">
        <f>IF(ISNUMBER('Start - Print Reports'!$C$10),IF(AND('Main Ledger'!$A67&gt;'Start - Print Reports'!$C$10,'Start - Print Reports'!$A$10='Main Ledger'!$F67),'Main Ledger'!$H67,0),0)</f>
        <v>0</v>
      </c>
      <c r="B59">
        <f>IF(ISNUMBER('Start - Print Reports'!$C$11),IF(AND('Main Ledger'!$A67&gt;'Start - Print Reports'!$C$11,'Start - Print Reports'!$A$11='Main Ledger'!$F67),'Main Ledger'!$H67,0),0)</f>
        <v>0</v>
      </c>
      <c r="C59">
        <f>IF(ISNUMBER('Start - Print Reports'!$C$12),IF(AND('Main Ledger'!$A67&gt;'Start - Print Reports'!$C$12,'Start - Print Reports'!$A$12='Main Ledger'!$F67),'Main Ledger'!$H67,0),0)</f>
        <v>0</v>
      </c>
      <c r="D59">
        <f>IF(ISNUMBER('Start - Print Reports'!$C$13),IF(AND('Main Ledger'!$A67&gt;'Start - Print Reports'!$C$13,'Start - Print Reports'!$A$13='Main Ledger'!$F67),'Main Ledger'!$H67,0),0)</f>
        <v>0</v>
      </c>
      <c r="E59">
        <f>IF(ISNUMBER('Start - Print Reports'!$C$14),IF(AND('Main Ledger'!$A67&gt;'Start - Print Reports'!$C$14,'Start - Print Reports'!$A$14='Main Ledger'!$F67),'Main Ledger'!$H67,0),0)</f>
        <v>0</v>
      </c>
      <c r="F59" s="60" t="s">
        <v>107</v>
      </c>
      <c r="G59">
        <f>IF(AND('Main Ledger'!$E$8-60&lt;'Main Ledger'!A67,'Main Ledger'!A67&lt;'Main Ledger'!$E$8+365),1,0)</f>
        <v>1</v>
      </c>
    </row>
    <row r="60" spans="1:7" ht="12.75">
      <c r="A60">
        <f>IF(ISNUMBER('Start - Print Reports'!$C$10),IF(AND('Main Ledger'!$A68&gt;'Start - Print Reports'!$C$10,'Start - Print Reports'!$A$10='Main Ledger'!$F68),'Main Ledger'!$H68,0),0)</f>
        <v>0</v>
      </c>
      <c r="B60">
        <f>IF(ISNUMBER('Start - Print Reports'!$C$11),IF(AND('Main Ledger'!$A68&gt;'Start - Print Reports'!$C$11,'Start - Print Reports'!$A$11='Main Ledger'!$F68),'Main Ledger'!$H68,0),0)</f>
        <v>0</v>
      </c>
      <c r="C60">
        <f>IF(ISNUMBER('Start - Print Reports'!$C$12),IF(AND('Main Ledger'!$A68&gt;'Start - Print Reports'!$C$12,'Start - Print Reports'!$A$12='Main Ledger'!$F68),'Main Ledger'!$H68,0),0)</f>
        <v>0</v>
      </c>
      <c r="D60">
        <f>IF(ISNUMBER('Start - Print Reports'!$C$13),IF(AND('Main Ledger'!$A68&gt;'Start - Print Reports'!$C$13,'Start - Print Reports'!$A$13='Main Ledger'!$F68),'Main Ledger'!$H68,0),0)</f>
        <v>0</v>
      </c>
      <c r="E60">
        <f>IF(ISNUMBER('Start - Print Reports'!$C$14),IF(AND('Main Ledger'!$A68&gt;'Start - Print Reports'!$C$14,'Start - Print Reports'!$A$14='Main Ledger'!$F68),'Main Ledger'!$H68,0),0)</f>
        <v>0</v>
      </c>
      <c r="F60" s="60" t="s">
        <v>108</v>
      </c>
      <c r="G60">
        <f>IF(AND('Main Ledger'!$E$8-60&lt;'Main Ledger'!A68,'Main Ledger'!A68&lt;'Main Ledger'!$E$8+365),1,0)</f>
        <v>1</v>
      </c>
    </row>
    <row r="61" spans="1:7" ht="12.75">
      <c r="A61">
        <f>IF(ISNUMBER('Start - Print Reports'!$C$10),IF(AND('Main Ledger'!$A69&gt;'Start - Print Reports'!$C$10,'Start - Print Reports'!$A$10='Main Ledger'!$F69),'Main Ledger'!$H69,0),0)</f>
        <v>0</v>
      </c>
      <c r="B61">
        <f>IF(ISNUMBER('Start - Print Reports'!$C$11),IF(AND('Main Ledger'!$A69&gt;'Start - Print Reports'!$C$11,'Start - Print Reports'!$A$11='Main Ledger'!$F69),'Main Ledger'!$H69,0),0)</f>
        <v>0</v>
      </c>
      <c r="C61">
        <f>IF(ISNUMBER('Start - Print Reports'!$C$12),IF(AND('Main Ledger'!$A69&gt;'Start - Print Reports'!$C$12,'Start - Print Reports'!$A$12='Main Ledger'!$F69),'Main Ledger'!$H69,0),0)</f>
        <v>0</v>
      </c>
      <c r="D61">
        <f>IF(ISNUMBER('Start - Print Reports'!$C$13),IF(AND('Main Ledger'!$A69&gt;'Start - Print Reports'!$C$13,'Start - Print Reports'!$A$13='Main Ledger'!$F69),'Main Ledger'!$H69,0),0)</f>
        <v>0</v>
      </c>
      <c r="E61">
        <f>IF(ISNUMBER('Start - Print Reports'!$C$14),IF(AND('Main Ledger'!$A69&gt;'Start - Print Reports'!$C$14,'Start - Print Reports'!$A$14='Main Ledger'!$F69),'Main Ledger'!$H69,0),0)</f>
        <v>0</v>
      </c>
      <c r="F61" s="60" t="s">
        <v>109</v>
      </c>
      <c r="G61">
        <f>IF(AND('Main Ledger'!$E$8-60&lt;'Main Ledger'!A69,'Main Ledger'!A69&lt;'Main Ledger'!$E$8+365),1,0)</f>
        <v>1</v>
      </c>
    </row>
    <row r="62" spans="1:7" ht="12.75">
      <c r="A62">
        <f>IF(ISNUMBER('Start - Print Reports'!$C$10),IF(AND('Main Ledger'!$A70&gt;'Start - Print Reports'!$C$10,'Start - Print Reports'!$A$10='Main Ledger'!$F70),'Main Ledger'!$H70,0),0)</f>
        <v>0</v>
      </c>
      <c r="B62">
        <f>IF(ISNUMBER('Start - Print Reports'!$C$11),IF(AND('Main Ledger'!$A70&gt;'Start - Print Reports'!$C$11,'Start - Print Reports'!$A$11='Main Ledger'!$F70),'Main Ledger'!$H70,0),0)</f>
        <v>0</v>
      </c>
      <c r="C62">
        <f>IF(ISNUMBER('Start - Print Reports'!$C$12),IF(AND('Main Ledger'!$A70&gt;'Start - Print Reports'!$C$12,'Start - Print Reports'!$A$12='Main Ledger'!$F70),'Main Ledger'!$H70,0),0)</f>
        <v>0</v>
      </c>
      <c r="D62">
        <f>IF(ISNUMBER('Start - Print Reports'!$C$13),IF(AND('Main Ledger'!$A70&gt;'Start - Print Reports'!$C$13,'Start - Print Reports'!$A$13='Main Ledger'!$F70),'Main Ledger'!$H70,0),0)</f>
        <v>0</v>
      </c>
      <c r="E62">
        <f>IF(ISNUMBER('Start - Print Reports'!$C$14),IF(AND('Main Ledger'!$A70&gt;'Start - Print Reports'!$C$14,'Start - Print Reports'!$A$14='Main Ledger'!$F70),'Main Ledger'!$H70,0),0)</f>
        <v>0</v>
      </c>
      <c r="F62" s="60" t="s">
        <v>110</v>
      </c>
      <c r="G62">
        <f>IF(AND('Main Ledger'!$E$8-60&lt;'Main Ledger'!A70,'Main Ledger'!A70&lt;'Main Ledger'!$E$8+365),1,0)</f>
        <v>1</v>
      </c>
    </row>
    <row r="63" spans="1:7" ht="12.75">
      <c r="A63">
        <f>IF(ISNUMBER('Start - Print Reports'!$C$10),IF(AND('Main Ledger'!$A71&gt;'Start - Print Reports'!$C$10,'Start - Print Reports'!$A$10='Main Ledger'!$F71),'Main Ledger'!$H71,0),0)</f>
        <v>0</v>
      </c>
      <c r="B63">
        <f>IF(ISNUMBER('Start - Print Reports'!$C$11),IF(AND('Main Ledger'!$A71&gt;'Start - Print Reports'!$C$11,'Start - Print Reports'!$A$11='Main Ledger'!$F71),'Main Ledger'!$H71,0),0)</f>
        <v>0</v>
      </c>
      <c r="C63">
        <f>IF(ISNUMBER('Start - Print Reports'!$C$12),IF(AND('Main Ledger'!$A71&gt;'Start - Print Reports'!$C$12,'Start - Print Reports'!$A$12='Main Ledger'!$F71),'Main Ledger'!$H71,0),0)</f>
        <v>0</v>
      </c>
      <c r="D63">
        <f>IF(ISNUMBER('Start - Print Reports'!$C$13),IF(AND('Main Ledger'!$A71&gt;'Start - Print Reports'!$C$13,'Start - Print Reports'!$A$13='Main Ledger'!$F71),'Main Ledger'!$H71,0),0)</f>
        <v>0</v>
      </c>
      <c r="E63">
        <f>IF(ISNUMBER('Start - Print Reports'!$C$14),IF(AND('Main Ledger'!$A71&gt;'Start - Print Reports'!$C$14,'Start - Print Reports'!$A$14='Main Ledger'!$F71),'Main Ledger'!$H71,0),0)</f>
        <v>0</v>
      </c>
      <c r="F63" s="60" t="s">
        <v>111</v>
      </c>
      <c r="G63">
        <f>IF(AND('Main Ledger'!$E$8-60&lt;'Main Ledger'!A71,'Main Ledger'!A71&lt;'Main Ledger'!$E$8+365),1,0)</f>
        <v>1</v>
      </c>
    </row>
    <row r="64" spans="1:7" ht="12.75">
      <c r="A64">
        <f>IF(ISNUMBER('Start - Print Reports'!$C$10),IF(AND('Main Ledger'!$A72&gt;'Start - Print Reports'!$C$10,'Start - Print Reports'!$A$10='Main Ledger'!$F72),'Main Ledger'!$H72,0),0)</f>
        <v>0</v>
      </c>
      <c r="B64">
        <f>IF(ISNUMBER('Start - Print Reports'!$C$11),IF(AND('Main Ledger'!$A72&gt;'Start - Print Reports'!$C$11,'Start - Print Reports'!$A$11='Main Ledger'!$F72),'Main Ledger'!$H72,0),0)</f>
        <v>0</v>
      </c>
      <c r="C64">
        <f>IF(ISNUMBER('Start - Print Reports'!$C$12),IF(AND('Main Ledger'!$A72&gt;'Start - Print Reports'!$C$12,'Start - Print Reports'!$A$12='Main Ledger'!$F72),'Main Ledger'!$H72,0),0)</f>
        <v>0</v>
      </c>
      <c r="D64">
        <f>IF(ISNUMBER('Start - Print Reports'!$C$13),IF(AND('Main Ledger'!$A72&gt;'Start - Print Reports'!$C$13,'Start - Print Reports'!$A$13='Main Ledger'!$F72),'Main Ledger'!$H72,0),0)</f>
        <v>0</v>
      </c>
      <c r="E64">
        <f>IF(ISNUMBER('Start - Print Reports'!$C$14),IF(AND('Main Ledger'!$A72&gt;'Start - Print Reports'!$C$14,'Start - Print Reports'!$A$14='Main Ledger'!$F72),'Main Ledger'!$H72,0),0)</f>
        <v>0</v>
      </c>
      <c r="F64" s="60" t="s">
        <v>112</v>
      </c>
      <c r="G64">
        <f>IF(AND('Main Ledger'!$E$8-60&lt;'Main Ledger'!A72,'Main Ledger'!A72&lt;'Main Ledger'!$E$8+365),1,0)</f>
        <v>1</v>
      </c>
    </row>
    <row r="65" spans="1:7" ht="12.75">
      <c r="A65">
        <f>IF(ISNUMBER('Start - Print Reports'!$C$10),IF(AND('Main Ledger'!$A73&gt;'Start - Print Reports'!$C$10,'Start - Print Reports'!$A$10='Main Ledger'!$F73),'Main Ledger'!$H73,0),0)</f>
        <v>0</v>
      </c>
      <c r="B65">
        <f>IF(ISNUMBER('Start - Print Reports'!$C$11),IF(AND('Main Ledger'!$A73&gt;'Start - Print Reports'!$C$11,'Start - Print Reports'!$A$11='Main Ledger'!$F73),'Main Ledger'!$H73,0),0)</f>
        <v>0</v>
      </c>
      <c r="C65">
        <f>IF(ISNUMBER('Start - Print Reports'!$C$12),IF(AND('Main Ledger'!$A73&gt;'Start - Print Reports'!$C$12,'Start - Print Reports'!$A$12='Main Ledger'!$F73),'Main Ledger'!$H73,0),0)</f>
        <v>0</v>
      </c>
      <c r="D65">
        <f>IF(ISNUMBER('Start - Print Reports'!$C$13),IF(AND('Main Ledger'!$A73&gt;'Start - Print Reports'!$C$13,'Start - Print Reports'!$A$13='Main Ledger'!$F73),'Main Ledger'!$H73,0),0)</f>
        <v>0</v>
      </c>
      <c r="E65">
        <f>IF(ISNUMBER('Start - Print Reports'!$C$14),IF(AND('Main Ledger'!$A73&gt;'Start - Print Reports'!$C$14,'Start - Print Reports'!$A$14='Main Ledger'!$F73),'Main Ledger'!$H73,0),0)</f>
        <v>0</v>
      </c>
      <c r="F65" s="60" t="s">
        <v>113</v>
      </c>
      <c r="G65">
        <f>IF(AND('Main Ledger'!$E$8-60&lt;'Main Ledger'!A73,'Main Ledger'!A73&lt;'Main Ledger'!$E$8+365),1,0)</f>
        <v>1</v>
      </c>
    </row>
    <row r="66" spans="1:7" ht="12.75">
      <c r="A66">
        <f>IF(ISNUMBER('Start - Print Reports'!$C$10),IF(AND('Main Ledger'!$A74&gt;'Start - Print Reports'!$C$10,'Start - Print Reports'!$A$10='Main Ledger'!$F74),'Main Ledger'!$H74,0),0)</f>
        <v>0</v>
      </c>
      <c r="B66">
        <f>IF(ISNUMBER('Start - Print Reports'!$C$11),IF(AND('Main Ledger'!$A74&gt;'Start - Print Reports'!$C$11,'Start - Print Reports'!$A$11='Main Ledger'!$F74),'Main Ledger'!$H74,0),0)</f>
        <v>0</v>
      </c>
      <c r="C66">
        <f>IF(ISNUMBER('Start - Print Reports'!$C$12),IF(AND('Main Ledger'!$A74&gt;'Start - Print Reports'!$C$12,'Start - Print Reports'!$A$12='Main Ledger'!$F74),'Main Ledger'!$H74,0),0)</f>
        <v>0</v>
      </c>
      <c r="D66">
        <f>IF(ISNUMBER('Start - Print Reports'!$C$13),IF(AND('Main Ledger'!$A74&gt;'Start - Print Reports'!$C$13,'Start - Print Reports'!$A$13='Main Ledger'!$F74),'Main Ledger'!$H74,0),0)</f>
        <v>0</v>
      </c>
      <c r="E66">
        <f>IF(ISNUMBER('Start - Print Reports'!$C$14),IF(AND('Main Ledger'!$A74&gt;'Start - Print Reports'!$C$14,'Start - Print Reports'!$A$14='Main Ledger'!$F74),'Main Ledger'!$H74,0),0)</f>
        <v>0</v>
      </c>
      <c r="F66" s="60" t="s">
        <v>114</v>
      </c>
      <c r="G66">
        <f>IF(AND('Main Ledger'!$E$8-60&lt;'Main Ledger'!A74,'Main Ledger'!A74&lt;'Main Ledger'!$E$8+365),1,0)</f>
        <v>1</v>
      </c>
    </row>
    <row r="67" spans="1:7" ht="12.75">
      <c r="A67">
        <f>IF(ISNUMBER('Start - Print Reports'!$C$10),IF(AND('Main Ledger'!$A75&gt;'Start - Print Reports'!$C$10,'Start - Print Reports'!$A$10='Main Ledger'!$F75),'Main Ledger'!$H75,0),0)</f>
        <v>0</v>
      </c>
      <c r="B67">
        <f>IF(ISNUMBER('Start - Print Reports'!$C$11),IF(AND('Main Ledger'!$A75&gt;'Start - Print Reports'!$C$11,'Start - Print Reports'!$A$11='Main Ledger'!$F75),'Main Ledger'!$H75,0),0)</f>
        <v>0</v>
      </c>
      <c r="C67">
        <f>IF(ISNUMBER('Start - Print Reports'!$C$12),IF(AND('Main Ledger'!$A75&gt;'Start - Print Reports'!$C$12,'Start - Print Reports'!$A$12='Main Ledger'!$F75),'Main Ledger'!$H75,0),0)</f>
        <v>0</v>
      </c>
      <c r="D67">
        <f>IF(ISNUMBER('Start - Print Reports'!$C$13),IF(AND('Main Ledger'!$A75&gt;'Start - Print Reports'!$C$13,'Start - Print Reports'!$A$13='Main Ledger'!$F75),'Main Ledger'!$H75,0),0)</f>
        <v>0</v>
      </c>
      <c r="E67">
        <f>IF(ISNUMBER('Start - Print Reports'!$C$14),IF(AND('Main Ledger'!$A75&gt;'Start - Print Reports'!$C$14,'Start - Print Reports'!$A$14='Main Ledger'!$F75),'Main Ledger'!$H75,0),0)</f>
        <v>0</v>
      </c>
      <c r="F67" s="60" t="s">
        <v>115</v>
      </c>
      <c r="G67">
        <f>IF(AND('Main Ledger'!$E$8-60&lt;'Main Ledger'!A75,'Main Ledger'!A75&lt;'Main Ledger'!$E$8+365),1,0)</f>
        <v>1</v>
      </c>
    </row>
    <row r="68" spans="1:7" ht="12.75">
      <c r="A68">
        <f>IF(ISNUMBER('Start - Print Reports'!$C$10),IF(AND('Main Ledger'!$A76&gt;'Start - Print Reports'!$C$10,'Start - Print Reports'!$A$10='Main Ledger'!$F76),'Main Ledger'!$H76,0),0)</f>
        <v>0</v>
      </c>
      <c r="B68">
        <f>IF(ISNUMBER('Start - Print Reports'!$C$11),IF(AND('Main Ledger'!$A76&gt;'Start - Print Reports'!$C$11,'Start - Print Reports'!$A$11='Main Ledger'!$F76),'Main Ledger'!$H76,0),0)</f>
        <v>0</v>
      </c>
      <c r="C68">
        <f>IF(ISNUMBER('Start - Print Reports'!$C$12),IF(AND('Main Ledger'!$A76&gt;'Start - Print Reports'!$C$12,'Start - Print Reports'!$A$12='Main Ledger'!$F76),'Main Ledger'!$H76,0),0)</f>
        <v>0</v>
      </c>
      <c r="D68">
        <f>IF(ISNUMBER('Start - Print Reports'!$C$13),IF(AND('Main Ledger'!$A76&gt;'Start - Print Reports'!$C$13,'Start - Print Reports'!$A$13='Main Ledger'!$F76),'Main Ledger'!$H76,0),0)</f>
        <v>0</v>
      </c>
      <c r="E68">
        <f>IF(ISNUMBER('Start - Print Reports'!$C$14),IF(AND('Main Ledger'!$A76&gt;'Start - Print Reports'!$C$14,'Start - Print Reports'!$A$14='Main Ledger'!$F76),'Main Ledger'!$H76,0),0)</f>
        <v>0</v>
      </c>
      <c r="F68" s="60" t="s">
        <v>116</v>
      </c>
      <c r="G68">
        <f>IF(AND('Main Ledger'!$E$8-60&lt;'Main Ledger'!A76,'Main Ledger'!A76&lt;'Main Ledger'!$E$8+365),1,0)</f>
        <v>1</v>
      </c>
    </row>
    <row r="69" spans="1:7" ht="12.75">
      <c r="A69">
        <f>IF(ISNUMBER('Start - Print Reports'!$C$10),IF(AND('Main Ledger'!$A77&gt;'Start - Print Reports'!$C$10,'Start - Print Reports'!$A$10='Main Ledger'!$F77),'Main Ledger'!$H77,0),0)</f>
        <v>0</v>
      </c>
      <c r="B69">
        <f>IF(ISNUMBER('Start - Print Reports'!$C$11),IF(AND('Main Ledger'!$A77&gt;'Start - Print Reports'!$C$11,'Start - Print Reports'!$A$11='Main Ledger'!$F77),'Main Ledger'!$H77,0),0)</f>
        <v>0</v>
      </c>
      <c r="C69">
        <f>IF(ISNUMBER('Start - Print Reports'!$C$12),IF(AND('Main Ledger'!$A77&gt;'Start - Print Reports'!$C$12,'Start - Print Reports'!$A$12='Main Ledger'!$F77),'Main Ledger'!$H77,0),0)</f>
        <v>0</v>
      </c>
      <c r="D69">
        <f>IF(ISNUMBER('Start - Print Reports'!$C$13),IF(AND('Main Ledger'!$A77&gt;'Start - Print Reports'!$C$13,'Start - Print Reports'!$A$13='Main Ledger'!$F77),'Main Ledger'!$H77,0),0)</f>
        <v>0</v>
      </c>
      <c r="E69">
        <f>IF(ISNUMBER('Start - Print Reports'!$C$14),IF(AND('Main Ledger'!$A77&gt;'Start - Print Reports'!$C$14,'Start - Print Reports'!$A$14='Main Ledger'!$F77),'Main Ledger'!$H77,0),0)</f>
        <v>0</v>
      </c>
      <c r="F69" s="60" t="s">
        <v>117</v>
      </c>
      <c r="G69">
        <f>IF(AND('Main Ledger'!$E$8-60&lt;'Main Ledger'!A77,'Main Ledger'!A77&lt;'Main Ledger'!$E$8+365),1,0)</f>
        <v>1</v>
      </c>
    </row>
    <row r="70" spans="1:7" ht="12.75">
      <c r="A70">
        <f>IF(ISNUMBER('Start - Print Reports'!$C$10),IF(AND('Main Ledger'!$A78&gt;'Start - Print Reports'!$C$10,'Start - Print Reports'!$A$10='Main Ledger'!$F78),'Main Ledger'!$H78,0),0)</f>
        <v>0</v>
      </c>
      <c r="B70">
        <f>IF(ISNUMBER('Start - Print Reports'!$C$11),IF(AND('Main Ledger'!$A78&gt;'Start - Print Reports'!$C$11,'Start - Print Reports'!$A$11='Main Ledger'!$F78),'Main Ledger'!$H78,0),0)</f>
        <v>0</v>
      </c>
      <c r="C70">
        <f>IF(ISNUMBER('Start - Print Reports'!$C$12),IF(AND('Main Ledger'!$A78&gt;'Start - Print Reports'!$C$12,'Start - Print Reports'!$A$12='Main Ledger'!$F78),'Main Ledger'!$H78,0),0)</f>
        <v>0</v>
      </c>
      <c r="D70">
        <f>IF(ISNUMBER('Start - Print Reports'!$C$13),IF(AND('Main Ledger'!$A78&gt;'Start - Print Reports'!$C$13,'Start - Print Reports'!$A$13='Main Ledger'!$F78),'Main Ledger'!$H78,0),0)</f>
        <v>0</v>
      </c>
      <c r="E70">
        <f>IF(ISNUMBER('Start - Print Reports'!$C$14),IF(AND('Main Ledger'!$A78&gt;'Start - Print Reports'!$C$14,'Start - Print Reports'!$A$14='Main Ledger'!$F78),'Main Ledger'!$H78,0),0)</f>
        <v>0</v>
      </c>
      <c r="F70" s="60" t="s">
        <v>118</v>
      </c>
      <c r="G70">
        <f>IF(AND('Main Ledger'!$E$8-60&lt;'Main Ledger'!A78,'Main Ledger'!A78&lt;'Main Ledger'!$E$8+365),1,0)</f>
        <v>1</v>
      </c>
    </row>
    <row r="71" spans="1:7" ht="12.75">
      <c r="A71">
        <f>IF(ISNUMBER('Start - Print Reports'!$C$10),IF(AND('Main Ledger'!$A79&gt;'Start - Print Reports'!$C$10,'Start - Print Reports'!$A$10='Main Ledger'!$F79),'Main Ledger'!$H79,0),0)</f>
        <v>0</v>
      </c>
      <c r="B71">
        <f>IF(ISNUMBER('Start - Print Reports'!$C$11),IF(AND('Main Ledger'!$A79&gt;'Start - Print Reports'!$C$11,'Start - Print Reports'!$A$11='Main Ledger'!$F79),'Main Ledger'!$H79,0),0)</f>
        <v>0</v>
      </c>
      <c r="C71">
        <f>IF(ISNUMBER('Start - Print Reports'!$C$12),IF(AND('Main Ledger'!$A79&gt;'Start - Print Reports'!$C$12,'Start - Print Reports'!$A$12='Main Ledger'!$F79),'Main Ledger'!$H79,0),0)</f>
        <v>0</v>
      </c>
      <c r="D71">
        <f>IF(ISNUMBER('Start - Print Reports'!$C$13),IF(AND('Main Ledger'!$A79&gt;'Start - Print Reports'!$C$13,'Start - Print Reports'!$A$13='Main Ledger'!$F79),'Main Ledger'!$H79,0),0)</f>
        <v>0</v>
      </c>
      <c r="E71">
        <f>IF(ISNUMBER('Start - Print Reports'!$C$14),IF(AND('Main Ledger'!$A79&gt;'Start - Print Reports'!$C$14,'Start - Print Reports'!$A$14='Main Ledger'!$F79),'Main Ledger'!$H79,0),0)</f>
        <v>0</v>
      </c>
      <c r="F71" s="60" t="s">
        <v>119</v>
      </c>
      <c r="G71">
        <f>IF(AND('Main Ledger'!$E$8-60&lt;'Main Ledger'!A79,'Main Ledger'!A79&lt;'Main Ledger'!$E$8+365),1,0)</f>
        <v>1</v>
      </c>
    </row>
    <row r="72" spans="1:7" ht="12.75">
      <c r="A72">
        <f>IF(ISNUMBER('Start - Print Reports'!$C$10),IF(AND('Main Ledger'!$A80&gt;'Start - Print Reports'!$C$10,'Start - Print Reports'!$A$10='Main Ledger'!$F80),'Main Ledger'!$H80,0),0)</f>
        <v>0</v>
      </c>
      <c r="B72">
        <f>IF(ISNUMBER('Start - Print Reports'!$C$11),IF(AND('Main Ledger'!$A80&gt;'Start - Print Reports'!$C$11,'Start - Print Reports'!$A$11='Main Ledger'!$F80),'Main Ledger'!$H80,0),0)</f>
        <v>0</v>
      </c>
      <c r="C72">
        <f>IF(ISNUMBER('Start - Print Reports'!$C$12),IF(AND('Main Ledger'!$A80&gt;'Start - Print Reports'!$C$12,'Start - Print Reports'!$A$12='Main Ledger'!$F80),'Main Ledger'!$H80,0),0)</f>
        <v>0</v>
      </c>
      <c r="D72">
        <f>IF(ISNUMBER('Start - Print Reports'!$C$13),IF(AND('Main Ledger'!$A80&gt;'Start - Print Reports'!$C$13,'Start - Print Reports'!$A$13='Main Ledger'!$F80),'Main Ledger'!$H80,0),0)</f>
        <v>0</v>
      </c>
      <c r="E72">
        <f>IF(ISNUMBER('Start - Print Reports'!$C$14),IF(AND('Main Ledger'!$A80&gt;'Start - Print Reports'!$C$14,'Start - Print Reports'!$A$14='Main Ledger'!$F80),'Main Ledger'!$H80,0),0)</f>
        <v>0</v>
      </c>
      <c r="F72" s="60" t="s">
        <v>120</v>
      </c>
      <c r="G72">
        <f>IF(AND('Main Ledger'!$E$8-60&lt;'Main Ledger'!A80,'Main Ledger'!A80&lt;'Main Ledger'!$E$8+365),1,0)</f>
        <v>1</v>
      </c>
    </row>
    <row r="73" spans="1:7" ht="12.75">
      <c r="A73">
        <f>IF(ISNUMBER('Start - Print Reports'!$C$10),IF(AND('Main Ledger'!$A81&gt;'Start - Print Reports'!$C$10,'Start - Print Reports'!$A$10='Main Ledger'!$F81),'Main Ledger'!$H81,0),0)</f>
        <v>0</v>
      </c>
      <c r="B73">
        <f>IF(ISNUMBER('Start - Print Reports'!$C$11),IF(AND('Main Ledger'!$A81&gt;'Start - Print Reports'!$C$11,'Start - Print Reports'!$A$11='Main Ledger'!$F81),'Main Ledger'!$H81,0),0)</f>
        <v>0</v>
      </c>
      <c r="C73">
        <f>IF(ISNUMBER('Start - Print Reports'!$C$12),IF(AND('Main Ledger'!$A81&gt;'Start - Print Reports'!$C$12,'Start - Print Reports'!$A$12='Main Ledger'!$F81),'Main Ledger'!$H81,0),0)</f>
        <v>0</v>
      </c>
      <c r="D73">
        <f>IF(ISNUMBER('Start - Print Reports'!$C$13),IF(AND('Main Ledger'!$A81&gt;'Start - Print Reports'!$C$13,'Start - Print Reports'!$A$13='Main Ledger'!$F81),'Main Ledger'!$H81,0),0)</f>
        <v>0</v>
      </c>
      <c r="E73">
        <f>IF(ISNUMBER('Start - Print Reports'!$C$14),IF(AND('Main Ledger'!$A81&gt;'Start - Print Reports'!$C$14,'Start - Print Reports'!$A$14='Main Ledger'!$F81),'Main Ledger'!$H81,0),0)</f>
        <v>0</v>
      </c>
      <c r="F73" s="60" t="s">
        <v>121</v>
      </c>
      <c r="G73">
        <f>IF(AND('Main Ledger'!$E$8-60&lt;'Main Ledger'!A81,'Main Ledger'!A81&lt;'Main Ledger'!$E$8+365),1,0)</f>
        <v>1</v>
      </c>
    </row>
    <row r="74" spans="1:7" ht="12.75">
      <c r="A74">
        <f>IF(ISNUMBER('Start - Print Reports'!$C$10),IF(AND('Main Ledger'!$A82&gt;'Start - Print Reports'!$C$10,'Start - Print Reports'!$A$10='Main Ledger'!$F82),'Main Ledger'!$H82,0),0)</f>
        <v>0</v>
      </c>
      <c r="B74">
        <f>IF(ISNUMBER('Start - Print Reports'!$C$11),IF(AND('Main Ledger'!$A82&gt;'Start - Print Reports'!$C$11,'Start - Print Reports'!$A$11='Main Ledger'!$F82),'Main Ledger'!$H82,0),0)</f>
        <v>0</v>
      </c>
      <c r="C74">
        <f>IF(ISNUMBER('Start - Print Reports'!$C$12),IF(AND('Main Ledger'!$A82&gt;'Start - Print Reports'!$C$12,'Start - Print Reports'!$A$12='Main Ledger'!$F82),'Main Ledger'!$H82,0),0)</f>
        <v>0</v>
      </c>
      <c r="D74">
        <f>IF(ISNUMBER('Start - Print Reports'!$C$13),IF(AND('Main Ledger'!$A82&gt;'Start - Print Reports'!$C$13,'Start - Print Reports'!$A$13='Main Ledger'!$F82),'Main Ledger'!$H82,0),0)</f>
        <v>0</v>
      </c>
      <c r="E74">
        <f>IF(ISNUMBER('Start - Print Reports'!$C$14),IF(AND('Main Ledger'!$A82&gt;'Start - Print Reports'!$C$14,'Start - Print Reports'!$A$14='Main Ledger'!$F82),'Main Ledger'!$H82,0),0)</f>
        <v>0</v>
      </c>
      <c r="F74" s="60" t="s">
        <v>122</v>
      </c>
      <c r="G74">
        <f>IF(AND('Main Ledger'!$E$8-60&lt;'Main Ledger'!A82,'Main Ledger'!A82&lt;'Main Ledger'!$E$8+365),1,0)</f>
        <v>1</v>
      </c>
    </row>
    <row r="75" spans="1:7" ht="12.75">
      <c r="A75">
        <f>IF(ISNUMBER('Start - Print Reports'!$C$10),IF(AND('Main Ledger'!$A83&gt;'Start - Print Reports'!$C$10,'Start - Print Reports'!$A$10='Main Ledger'!$F83),'Main Ledger'!$H83,0),0)</f>
        <v>0</v>
      </c>
      <c r="B75">
        <f>IF(ISNUMBER('Start - Print Reports'!$C$11),IF(AND('Main Ledger'!$A83&gt;'Start - Print Reports'!$C$11,'Start - Print Reports'!$A$11='Main Ledger'!$F83),'Main Ledger'!$H83,0),0)</f>
        <v>0</v>
      </c>
      <c r="C75">
        <f>IF(ISNUMBER('Start - Print Reports'!$C$12),IF(AND('Main Ledger'!$A83&gt;'Start - Print Reports'!$C$12,'Start - Print Reports'!$A$12='Main Ledger'!$F83),'Main Ledger'!$H83,0),0)</f>
        <v>0</v>
      </c>
      <c r="D75">
        <f>IF(ISNUMBER('Start - Print Reports'!$C$13),IF(AND('Main Ledger'!$A83&gt;'Start - Print Reports'!$C$13,'Start - Print Reports'!$A$13='Main Ledger'!$F83),'Main Ledger'!$H83,0),0)</f>
        <v>0</v>
      </c>
      <c r="E75">
        <f>IF(ISNUMBER('Start - Print Reports'!$C$14),IF(AND('Main Ledger'!$A83&gt;'Start - Print Reports'!$C$14,'Start - Print Reports'!$A$14='Main Ledger'!$F83),'Main Ledger'!$H83,0),0)</f>
        <v>0</v>
      </c>
      <c r="F75" s="60" t="s">
        <v>123</v>
      </c>
      <c r="G75">
        <f>IF(AND('Main Ledger'!$E$8-60&lt;'Main Ledger'!A83,'Main Ledger'!A83&lt;'Main Ledger'!$E$8+365),1,0)</f>
        <v>1</v>
      </c>
    </row>
    <row r="76" spans="1:7" ht="12.75">
      <c r="A76">
        <f>IF(ISNUMBER('Start - Print Reports'!$C$10),IF(AND('Main Ledger'!$A84&gt;'Start - Print Reports'!$C$10,'Start - Print Reports'!$A$10='Main Ledger'!$F84),'Main Ledger'!$H84,0),0)</f>
        <v>0</v>
      </c>
      <c r="B76">
        <f>IF(ISNUMBER('Start - Print Reports'!$C$11),IF(AND('Main Ledger'!$A84&gt;'Start - Print Reports'!$C$11,'Start - Print Reports'!$A$11='Main Ledger'!$F84),'Main Ledger'!$H84,0),0)</f>
        <v>0</v>
      </c>
      <c r="C76">
        <f>IF(ISNUMBER('Start - Print Reports'!$C$12),IF(AND('Main Ledger'!$A84&gt;'Start - Print Reports'!$C$12,'Start - Print Reports'!$A$12='Main Ledger'!$F84),'Main Ledger'!$H84,0),0)</f>
        <v>0</v>
      </c>
      <c r="D76">
        <f>IF(ISNUMBER('Start - Print Reports'!$C$13),IF(AND('Main Ledger'!$A84&gt;'Start - Print Reports'!$C$13,'Start - Print Reports'!$A$13='Main Ledger'!$F84),'Main Ledger'!$H84,0),0)</f>
        <v>0</v>
      </c>
      <c r="E76">
        <f>IF(ISNUMBER('Start - Print Reports'!$C$14),IF(AND('Main Ledger'!$A84&gt;'Start - Print Reports'!$C$14,'Start - Print Reports'!$A$14='Main Ledger'!$F84),'Main Ledger'!$H84,0),0)</f>
        <v>0</v>
      </c>
      <c r="F76" s="60" t="s">
        <v>124</v>
      </c>
      <c r="G76">
        <f>IF(AND('Main Ledger'!$E$8-60&lt;'Main Ledger'!A84,'Main Ledger'!A84&lt;'Main Ledger'!$E$8+365),1,0)</f>
        <v>1</v>
      </c>
    </row>
    <row r="77" spans="1:7" ht="12.75">
      <c r="A77">
        <f>IF(ISNUMBER('Start - Print Reports'!$C$10),IF(AND('Main Ledger'!$A85&gt;'Start - Print Reports'!$C$10,'Start - Print Reports'!$A$10='Main Ledger'!$F85),'Main Ledger'!$H85,0),0)</f>
        <v>0</v>
      </c>
      <c r="B77">
        <f>IF(ISNUMBER('Start - Print Reports'!$C$11),IF(AND('Main Ledger'!$A85&gt;'Start - Print Reports'!$C$11,'Start - Print Reports'!$A$11='Main Ledger'!$F85),'Main Ledger'!$H85,0),0)</f>
        <v>0</v>
      </c>
      <c r="C77">
        <f>IF(ISNUMBER('Start - Print Reports'!$C$12),IF(AND('Main Ledger'!$A85&gt;'Start - Print Reports'!$C$12,'Start - Print Reports'!$A$12='Main Ledger'!$F85),'Main Ledger'!$H85,0),0)</f>
        <v>0</v>
      </c>
      <c r="D77">
        <f>IF(ISNUMBER('Start - Print Reports'!$C$13),IF(AND('Main Ledger'!$A85&gt;'Start - Print Reports'!$C$13,'Start - Print Reports'!$A$13='Main Ledger'!$F85),'Main Ledger'!$H85,0),0)</f>
        <v>0</v>
      </c>
      <c r="E77">
        <f>IF(ISNUMBER('Start - Print Reports'!$C$14),IF(AND('Main Ledger'!$A85&gt;'Start - Print Reports'!$C$14,'Start - Print Reports'!$A$14='Main Ledger'!$F85),'Main Ledger'!$H85,0),0)</f>
        <v>0</v>
      </c>
      <c r="F77" s="60" t="s">
        <v>125</v>
      </c>
      <c r="G77">
        <f>IF(AND('Main Ledger'!$E$8-60&lt;'Main Ledger'!A85,'Main Ledger'!A85&lt;'Main Ledger'!$E$8+365),1,0)</f>
        <v>1</v>
      </c>
    </row>
    <row r="78" spans="1:7" ht="12.75">
      <c r="A78">
        <f>IF(ISNUMBER('Start - Print Reports'!$C$10),IF(AND('Main Ledger'!$A86&gt;'Start - Print Reports'!$C$10,'Start - Print Reports'!$A$10='Main Ledger'!$F86),'Main Ledger'!$H86,0),0)</f>
        <v>0</v>
      </c>
      <c r="B78">
        <f>IF(ISNUMBER('Start - Print Reports'!$C$11),IF(AND('Main Ledger'!$A86&gt;'Start - Print Reports'!$C$11,'Start - Print Reports'!$A$11='Main Ledger'!$F86),'Main Ledger'!$H86,0),0)</f>
        <v>0</v>
      </c>
      <c r="C78">
        <f>IF(ISNUMBER('Start - Print Reports'!$C$12),IF(AND('Main Ledger'!$A86&gt;'Start - Print Reports'!$C$12,'Start - Print Reports'!$A$12='Main Ledger'!$F86),'Main Ledger'!$H86,0),0)</f>
        <v>0</v>
      </c>
      <c r="D78">
        <f>IF(ISNUMBER('Start - Print Reports'!$C$13),IF(AND('Main Ledger'!$A86&gt;'Start - Print Reports'!$C$13,'Start - Print Reports'!$A$13='Main Ledger'!$F86),'Main Ledger'!$H86,0),0)</f>
        <v>0</v>
      </c>
      <c r="E78">
        <f>IF(ISNUMBER('Start - Print Reports'!$C$14),IF(AND('Main Ledger'!$A86&gt;'Start - Print Reports'!$C$14,'Start - Print Reports'!$A$14='Main Ledger'!$F86),'Main Ledger'!$H86,0),0)</f>
        <v>0</v>
      </c>
      <c r="F78" s="60" t="s">
        <v>126</v>
      </c>
      <c r="G78">
        <f>IF(AND('Main Ledger'!$E$8-60&lt;'Main Ledger'!A86,'Main Ledger'!A86&lt;'Main Ledger'!$E$8+365),1,0)</f>
        <v>1</v>
      </c>
    </row>
    <row r="79" spans="1:7" ht="12.75">
      <c r="A79">
        <f>IF(ISNUMBER('Start - Print Reports'!$C$10),IF(AND('Main Ledger'!$A87&gt;'Start - Print Reports'!$C$10,'Start - Print Reports'!$A$10='Main Ledger'!$F87),'Main Ledger'!$H87,0),0)</f>
        <v>0</v>
      </c>
      <c r="B79">
        <f>IF(ISNUMBER('Start - Print Reports'!$C$11),IF(AND('Main Ledger'!$A87&gt;'Start - Print Reports'!$C$11,'Start - Print Reports'!$A$11='Main Ledger'!$F87),'Main Ledger'!$H87,0),0)</f>
        <v>0</v>
      </c>
      <c r="C79">
        <f>IF(ISNUMBER('Start - Print Reports'!$C$12),IF(AND('Main Ledger'!$A87&gt;'Start - Print Reports'!$C$12,'Start - Print Reports'!$A$12='Main Ledger'!$F87),'Main Ledger'!$H87,0),0)</f>
        <v>0</v>
      </c>
      <c r="D79">
        <f>IF(ISNUMBER('Start - Print Reports'!$C$13),IF(AND('Main Ledger'!$A87&gt;'Start - Print Reports'!$C$13,'Start - Print Reports'!$A$13='Main Ledger'!$F87),'Main Ledger'!$H87,0),0)</f>
        <v>0</v>
      </c>
      <c r="E79">
        <f>IF(ISNUMBER('Start - Print Reports'!$C$14),IF(AND('Main Ledger'!$A87&gt;'Start - Print Reports'!$C$14,'Start - Print Reports'!$A$14='Main Ledger'!$F87),'Main Ledger'!$H87,0),0)</f>
        <v>0</v>
      </c>
      <c r="F79" s="60" t="s">
        <v>127</v>
      </c>
      <c r="G79">
        <f>IF(AND('Main Ledger'!$E$8-60&lt;'Main Ledger'!A87,'Main Ledger'!A87&lt;'Main Ledger'!$E$8+365),1,0)</f>
        <v>1</v>
      </c>
    </row>
    <row r="80" spans="1:7" ht="12.75">
      <c r="A80">
        <f>IF(ISNUMBER('Start - Print Reports'!$C$10),IF(AND('Main Ledger'!$A88&gt;'Start - Print Reports'!$C$10,'Start - Print Reports'!$A$10='Main Ledger'!$F88),'Main Ledger'!$H88,0),0)</f>
        <v>0</v>
      </c>
      <c r="B80">
        <f>IF(ISNUMBER('Start - Print Reports'!$C$11),IF(AND('Main Ledger'!$A88&gt;'Start - Print Reports'!$C$11,'Start - Print Reports'!$A$11='Main Ledger'!$F88),'Main Ledger'!$H88,0),0)</f>
        <v>0</v>
      </c>
      <c r="C80">
        <f>IF(ISNUMBER('Start - Print Reports'!$C$12),IF(AND('Main Ledger'!$A88&gt;'Start - Print Reports'!$C$12,'Start - Print Reports'!$A$12='Main Ledger'!$F88),'Main Ledger'!$H88,0),0)</f>
        <v>0</v>
      </c>
      <c r="D80">
        <f>IF(ISNUMBER('Start - Print Reports'!$C$13),IF(AND('Main Ledger'!$A88&gt;'Start - Print Reports'!$C$13,'Start - Print Reports'!$A$13='Main Ledger'!$F88),'Main Ledger'!$H88,0),0)</f>
        <v>0</v>
      </c>
      <c r="E80">
        <f>IF(ISNUMBER('Start - Print Reports'!$C$14),IF(AND('Main Ledger'!$A88&gt;'Start - Print Reports'!$C$14,'Start - Print Reports'!$A$14='Main Ledger'!$F88),'Main Ledger'!$H88,0),0)</f>
        <v>0</v>
      </c>
      <c r="F80" s="60" t="s">
        <v>128</v>
      </c>
      <c r="G80">
        <f>IF(AND('Main Ledger'!$E$8-60&lt;'Main Ledger'!A88,'Main Ledger'!A88&lt;'Main Ledger'!$E$8+365),1,0)</f>
        <v>1</v>
      </c>
    </row>
    <row r="81" spans="1:7" ht="12.75">
      <c r="A81">
        <f>IF(ISNUMBER('Start - Print Reports'!$C$10),IF(AND('Main Ledger'!$A89&gt;'Start - Print Reports'!$C$10,'Start - Print Reports'!$A$10='Main Ledger'!$F89),'Main Ledger'!$H89,0),0)</f>
        <v>0</v>
      </c>
      <c r="B81">
        <f>IF(ISNUMBER('Start - Print Reports'!$C$11),IF(AND('Main Ledger'!$A89&gt;'Start - Print Reports'!$C$11,'Start - Print Reports'!$A$11='Main Ledger'!$F89),'Main Ledger'!$H89,0),0)</f>
        <v>0</v>
      </c>
      <c r="C81">
        <f>IF(ISNUMBER('Start - Print Reports'!$C$12),IF(AND('Main Ledger'!$A89&gt;'Start - Print Reports'!$C$12,'Start - Print Reports'!$A$12='Main Ledger'!$F89),'Main Ledger'!$H89,0),0)</f>
        <v>0</v>
      </c>
      <c r="D81">
        <f>IF(ISNUMBER('Start - Print Reports'!$C$13),IF(AND('Main Ledger'!$A89&gt;'Start - Print Reports'!$C$13,'Start - Print Reports'!$A$13='Main Ledger'!$F89),'Main Ledger'!$H89,0),0)</f>
        <v>0</v>
      </c>
      <c r="E81">
        <f>IF(ISNUMBER('Start - Print Reports'!$C$14),IF(AND('Main Ledger'!$A89&gt;'Start - Print Reports'!$C$14,'Start - Print Reports'!$A$14='Main Ledger'!$F89),'Main Ledger'!$H89,0),0)</f>
        <v>0</v>
      </c>
      <c r="F81" s="60" t="s">
        <v>129</v>
      </c>
      <c r="G81">
        <f>IF(AND('Main Ledger'!$E$8-60&lt;'Main Ledger'!A89,'Main Ledger'!A89&lt;'Main Ledger'!$E$8+365),1,0)</f>
        <v>1</v>
      </c>
    </row>
    <row r="82" spans="1:7" ht="12.75">
      <c r="A82">
        <f>IF(ISNUMBER('Start - Print Reports'!$C$10),IF(AND('Main Ledger'!$A90&gt;'Start - Print Reports'!$C$10,'Start - Print Reports'!$A$10='Main Ledger'!$F90),'Main Ledger'!$H90,0),0)</f>
        <v>0</v>
      </c>
      <c r="B82">
        <f>IF(ISNUMBER('Start - Print Reports'!$C$11),IF(AND('Main Ledger'!$A90&gt;'Start - Print Reports'!$C$11,'Start - Print Reports'!$A$11='Main Ledger'!$F90),'Main Ledger'!$H90,0),0)</f>
        <v>0</v>
      </c>
      <c r="C82">
        <f>IF(ISNUMBER('Start - Print Reports'!$C$12),IF(AND('Main Ledger'!$A90&gt;'Start - Print Reports'!$C$12,'Start - Print Reports'!$A$12='Main Ledger'!$F90),'Main Ledger'!$H90,0),0)</f>
        <v>0</v>
      </c>
      <c r="D82">
        <f>IF(ISNUMBER('Start - Print Reports'!$C$13),IF(AND('Main Ledger'!$A90&gt;'Start - Print Reports'!$C$13,'Start - Print Reports'!$A$13='Main Ledger'!$F90),'Main Ledger'!$H90,0),0)</f>
        <v>0</v>
      </c>
      <c r="E82">
        <f>IF(ISNUMBER('Start - Print Reports'!$C$14),IF(AND('Main Ledger'!$A90&gt;'Start - Print Reports'!$C$14,'Start - Print Reports'!$A$14='Main Ledger'!$F90),'Main Ledger'!$H90,0),0)</f>
        <v>0</v>
      </c>
      <c r="F82" s="60" t="s">
        <v>130</v>
      </c>
      <c r="G82">
        <f>IF(AND('Main Ledger'!$E$8-60&lt;'Main Ledger'!A90,'Main Ledger'!A90&lt;'Main Ledger'!$E$8+365),1,0)</f>
        <v>1</v>
      </c>
    </row>
    <row r="83" spans="1:7" ht="12.75">
      <c r="A83">
        <f>IF(ISNUMBER('Start - Print Reports'!$C$10),IF(AND('Main Ledger'!$A91&gt;'Start - Print Reports'!$C$10,'Start - Print Reports'!$A$10='Main Ledger'!$F91),'Main Ledger'!$H91,0),0)</f>
        <v>0</v>
      </c>
      <c r="B83">
        <f>IF(ISNUMBER('Start - Print Reports'!$C$11),IF(AND('Main Ledger'!$A91&gt;'Start - Print Reports'!$C$11,'Start - Print Reports'!$A$11='Main Ledger'!$F91),'Main Ledger'!$H91,0),0)</f>
        <v>0</v>
      </c>
      <c r="C83">
        <f>IF(ISNUMBER('Start - Print Reports'!$C$12),IF(AND('Main Ledger'!$A91&gt;'Start - Print Reports'!$C$12,'Start - Print Reports'!$A$12='Main Ledger'!$F91),'Main Ledger'!$H91,0),0)</f>
        <v>0</v>
      </c>
      <c r="D83">
        <f>IF(ISNUMBER('Start - Print Reports'!$C$13),IF(AND('Main Ledger'!$A91&gt;'Start - Print Reports'!$C$13,'Start - Print Reports'!$A$13='Main Ledger'!$F91),'Main Ledger'!$H91,0),0)</f>
        <v>0</v>
      </c>
      <c r="E83">
        <f>IF(ISNUMBER('Start - Print Reports'!$C$14),IF(AND('Main Ledger'!$A91&gt;'Start - Print Reports'!$C$14,'Start - Print Reports'!$A$14='Main Ledger'!$F91),'Main Ledger'!$H91,0),0)</f>
        <v>0</v>
      </c>
      <c r="F83" s="60" t="s">
        <v>131</v>
      </c>
      <c r="G83">
        <f>IF(AND('Main Ledger'!$E$8-60&lt;'Main Ledger'!A91,'Main Ledger'!A91&lt;'Main Ledger'!$E$8+365),1,0)</f>
        <v>1</v>
      </c>
    </row>
    <row r="84" spans="1:7" ht="12.75">
      <c r="A84">
        <f>IF(ISNUMBER('Start - Print Reports'!$C$10),IF(AND('Main Ledger'!$A92&gt;'Start - Print Reports'!$C$10,'Start - Print Reports'!$A$10='Main Ledger'!$F92),'Main Ledger'!$H92,0),0)</f>
        <v>0</v>
      </c>
      <c r="B84">
        <f>IF(ISNUMBER('Start - Print Reports'!$C$11),IF(AND('Main Ledger'!$A92&gt;'Start - Print Reports'!$C$11,'Start - Print Reports'!$A$11='Main Ledger'!$F92),'Main Ledger'!$H92,0),0)</f>
        <v>0</v>
      </c>
      <c r="C84">
        <f>IF(ISNUMBER('Start - Print Reports'!$C$12),IF(AND('Main Ledger'!$A92&gt;'Start - Print Reports'!$C$12,'Start - Print Reports'!$A$12='Main Ledger'!$F92),'Main Ledger'!$H92,0),0)</f>
        <v>0</v>
      </c>
      <c r="D84">
        <f>IF(ISNUMBER('Start - Print Reports'!$C$13),IF(AND('Main Ledger'!$A92&gt;'Start - Print Reports'!$C$13,'Start - Print Reports'!$A$13='Main Ledger'!$F92),'Main Ledger'!$H92,0),0)</f>
        <v>0</v>
      </c>
      <c r="E84">
        <f>IF(ISNUMBER('Start - Print Reports'!$C$14),IF(AND('Main Ledger'!$A92&gt;'Start - Print Reports'!$C$14,'Start - Print Reports'!$A$14='Main Ledger'!$F92),'Main Ledger'!$H92,0),0)</f>
        <v>0</v>
      </c>
      <c r="F84" s="60" t="s">
        <v>132</v>
      </c>
      <c r="G84">
        <f>IF(AND('Main Ledger'!$E$8-60&lt;'Main Ledger'!A92,'Main Ledger'!A92&lt;'Main Ledger'!$E$8+365),1,0)</f>
        <v>1</v>
      </c>
    </row>
    <row r="85" spans="1:7" ht="12.75">
      <c r="A85">
        <f>IF(ISNUMBER('Start - Print Reports'!$C$10),IF(AND('Main Ledger'!$A93&gt;'Start - Print Reports'!$C$10,'Start - Print Reports'!$A$10='Main Ledger'!$F93),'Main Ledger'!$H93,0),0)</f>
        <v>0</v>
      </c>
      <c r="B85">
        <f>IF(ISNUMBER('Start - Print Reports'!$C$11),IF(AND('Main Ledger'!$A93&gt;'Start - Print Reports'!$C$11,'Start - Print Reports'!$A$11='Main Ledger'!$F93),'Main Ledger'!$H93,0),0)</f>
        <v>0</v>
      </c>
      <c r="C85">
        <f>IF(ISNUMBER('Start - Print Reports'!$C$12),IF(AND('Main Ledger'!$A93&gt;'Start - Print Reports'!$C$12,'Start - Print Reports'!$A$12='Main Ledger'!$F93),'Main Ledger'!$H93,0),0)</f>
        <v>0</v>
      </c>
      <c r="D85">
        <f>IF(ISNUMBER('Start - Print Reports'!$C$13),IF(AND('Main Ledger'!$A93&gt;'Start - Print Reports'!$C$13,'Start - Print Reports'!$A$13='Main Ledger'!$F93),'Main Ledger'!$H93,0),0)</f>
        <v>0</v>
      </c>
      <c r="E85">
        <f>IF(ISNUMBER('Start - Print Reports'!$C$14),IF(AND('Main Ledger'!$A93&gt;'Start - Print Reports'!$C$14,'Start - Print Reports'!$A$14='Main Ledger'!$F93),'Main Ledger'!$H93,0),0)</f>
        <v>0</v>
      </c>
      <c r="F85" s="60" t="s">
        <v>133</v>
      </c>
      <c r="G85">
        <f>IF(AND('Main Ledger'!$E$8-60&lt;'Main Ledger'!A93,'Main Ledger'!A93&lt;'Main Ledger'!$E$8+365),1,0)</f>
        <v>1</v>
      </c>
    </row>
    <row r="86" spans="1:7" ht="12.75">
      <c r="A86">
        <f>IF(ISNUMBER('Start - Print Reports'!$C$10),IF(AND('Main Ledger'!$A94&gt;'Start - Print Reports'!$C$10,'Start - Print Reports'!$A$10='Main Ledger'!$F94),'Main Ledger'!$H94,0),0)</f>
        <v>0</v>
      </c>
      <c r="B86">
        <f>IF(ISNUMBER('Start - Print Reports'!$C$11),IF(AND('Main Ledger'!$A94&gt;'Start - Print Reports'!$C$11,'Start - Print Reports'!$A$11='Main Ledger'!$F94),'Main Ledger'!$H94,0),0)</f>
        <v>0</v>
      </c>
      <c r="C86">
        <f>IF(ISNUMBER('Start - Print Reports'!$C$12),IF(AND('Main Ledger'!$A94&gt;'Start - Print Reports'!$C$12,'Start - Print Reports'!$A$12='Main Ledger'!$F94),'Main Ledger'!$H94,0),0)</f>
        <v>0</v>
      </c>
      <c r="D86">
        <f>IF(ISNUMBER('Start - Print Reports'!$C$13),IF(AND('Main Ledger'!$A94&gt;'Start - Print Reports'!$C$13,'Start - Print Reports'!$A$13='Main Ledger'!$F94),'Main Ledger'!$H94,0),0)</f>
        <v>0</v>
      </c>
      <c r="E86">
        <f>IF(ISNUMBER('Start - Print Reports'!$C$14),IF(AND('Main Ledger'!$A94&gt;'Start - Print Reports'!$C$14,'Start - Print Reports'!$A$14='Main Ledger'!$F94),'Main Ledger'!$H94,0),0)</f>
        <v>0</v>
      </c>
      <c r="F86" s="60" t="s">
        <v>134</v>
      </c>
      <c r="G86">
        <f>IF(AND('Main Ledger'!$E$8-60&lt;'Main Ledger'!A94,'Main Ledger'!A94&lt;'Main Ledger'!$E$8+365),1,0)</f>
        <v>1</v>
      </c>
    </row>
    <row r="87" spans="1:7" ht="12.75">
      <c r="A87">
        <f>IF(ISNUMBER('Start - Print Reports'!$C$10),IF(AND('Main Ledger'!$A95&gt;'Start - Print Reports'!$C$10,'Start - Print Reports'!$A$10='Main Ledger'!$F95),'Main Ledger'!$H95,0),0)</f>
        <v>0</v>
      </c>
      <c r="B87">
        <f>IF(ISNUMBER('Start - Print Reports'!$C$11),IF(AND('Main Ledger'!$A95&gt;'Start - Print Reports'!$C$11,'Start - Print Reports'!$A$11='Main Ledger'!$F95),'Main Ledger'!$H95,0),0)</f>
        <v>0</v>
      </c>
      <c r="C87">
        <f>IF(ISNUMBER('Start - Print Reports'!$C$12),IF(AND('Main Ledger'!$A95&gt;'Start - Print Reports'!$C$12,'Start - Print Reports'!$A$12='Main Ledger'!$F95),'Main Ledger'!$H95,0),0)</f>
        <v>0</v>
      </c>
      <c r="D87">
        <f>IF(ISNUMBER('Start - Print Reports'!$C$13),IF(AND('Main Ledger'!$A95&gt;'Start - Print Reports'!$C$13,'Start - Print Reports'!$A$13='Main Ledger'!$F95),'Main Ledger'!$H95,0),0)</f>
        <v>0</v>
      </c>
      <c r="E87">
        <f>IF(ISNUMBER('Start - Print Reports'!$C$14),IF(AND('Main Ledger'!$A95&gt;'Start - Print Reports'!$C$14,'Start - Print Reports'!$A$14='Main Ledger'!$F95),'Main Ledger'!$H95,0),0)</f>
        <v>0</v>
      </c>
      <c r="F87" s="60" t="s">
        <v>135</v>
      </c>
      <c r="G87">
        <f>IF(AND('Main Ledger'!$E$8-60&lt;'Main Ledger'!A95,'Main Ledger'!A95&lt;'Main Ledger'!$E$8+365),1,0)</f>
        <v>1</v>
      </c>
    </row>
    <row r="88" spans="1:7" ht="12.75">
      <c r="A88">
        <f>IF(ISNUMBER('Start - Print Reports'!$C$10),IF(AND('Main Ledger'!$A96&gt;'Start - Print Reports'!$C$10,'Start - Print Reports'!$A$10='Main Ledger'!$F96),'Main Ledger'!$H96,0),0)</f>
        <v>0</v>
      </c>
      <c r="B88">
        <f>IF(ISNUMBER('Start - Print Reports'!$C$11),IF(AND('Main Ledger'!$A96&gt;'Start - Print Reports'!$C$11,'Start - Print Reports'!$A$11='Main Ledger'!$F96),'Main Ledger'!$H96,0),0)</f>
        <v>0</v>
      </c>
      <c r="C88">
        <f>IF(ISNUMBER('Start - Print Reports'!$C$12),IF(AND('Main Ledger'!$A96&gt;'Start - Print Reports'!$C$12,'Start - Print Reports'!$A$12='Main Ledger'!$F96),'Main Ledger'!$H96,0),0)</f>
        <v>0</v>
      </c>
      <c r="D88">
        <f>IF(ISNUMBER('Start - Print Reports'!$C$13),IF(AND('Main Ledger'!$A96&gt;'Start - Print Reports'!$C$13,'Start - Print Reports'!$A$13='Main Ledger'!$F96),'Main Ledger'!$H96,0),0)</f>
        <v>0</v>
      </c>
      <c r="E88">
        <f>IF(ISNUMBER('Start - Print Reports'!$C$14),IF(AND('Main Ledger'!$A96&gt;'Start - Print Reports'!$C$14,'Start - Print Reports'!$A$14='Main Ledger'!$F96),'Main Ledger'!$H96,0),0)</f>
        <v>0</v>
      </c>
      <c r="F88" s="60" t="s">
        <v>136</v>
      </c>
      <c r="G88">
        <f>IF(AND('Main Ledger'!$E$8-60&lt;'Main Ledger'!A96,'Main Ledger'!A96&lt;'Main Ledger'!$E$8+365),1,0)</f>
        <v>1</v>
      </c>
    </row>
    <row r="89" spans="1:7" ht="12.75">
      <c r="A89">
        <f>IF(ISNUMBER('Start - Print Reports'!$C$10),IF(AND('Main Ledger'!$A97&gt;'Start - Print Reports'!$C$10,'Start - Print Reports'!$A$10='Main Ledger'!$F97),'Main Ledger'!$H97,0),0)</f>
        <v>0</v>
      </c>
      <c r="B89">
        <f>IF(ISNUMBER('Start - Print Reports'!$C$11),IF(AND('Main Ledger'!$A97&gt;'Start - Print Reports'!$C$11,'Start - Print Reports'!$A$11='Main Ledger'!$F97),'Main Ledger'!$H97,0),0)</f>
        <v>0</v>
      </c>
      <c r="C89">
        <f>IF(ISNUMBER('Start - Print Reports'!$C$12),IF(AND('Main Ledger'!$A97&gt;'Start - Print Reports'!$C$12,'Start - Print Reports'!$A$12='Main Ledger'!$F97),'Main Ledger'!$H97,0),0)</f>
        <v>0</v>
      </c>
      <c r="D89">
        <f>IF(ISNUMBER('Start - Print Reports'!$C$13),IF(AND('Main Ledger'!$A97&gt;'Start - Print Reports'!$C$13,'Start - Print Reports'!$A$13='Main Ledger'!$F97),'Main Ledger'!$H97,0),0)</f>
        <v>0</v>
      </c>
      <c r="E89">
        <f>IF(ISNUMBER('Start - Print Reports'!$C$14),IF(AND('Main Ledger'!$A97&gt;'Start - Print Reports'!$C$14,'Start - Print Reports'!$A$14='Main Ledger'!$F97),'Main Ledger'!$H97,0),0)</f>
        <v>0</v>
      </c>
      <c r="F89" s="60" t="s">
        <v>137</v>
      </c>
      <c r="G89">
        <f>IF(AND('Main Ledger'!$E$8-60&lt;'Main Ledger'!A97,'Main Ledger'!A97&lt;'Main Ledger'!$E$8+365),1,0)</f>
        <v>1</v>
      </c>
    </row>
    <row r="90" spans="1:7" ht="12.75">
      <c r="A90">
        <f>IF(ISNUMBER('Start - Print Reports'!$C$10),IF(AND('Main Ledger'!$A98&gt;'Start - Print Reports'!$C$10,'Start - Print Reports'!$A$10='Main Ledger'!$F98),'Main Ledger'!$H98,0),0)</f>
        <v>0</v>
      </c>
      <c r="B90">
        <f>IF(ISNUMBER('Start - Print Reports'!$C$11),IF(AND('Main Ledger'!$A98&gt;'Start - Print Reports'!$C$11,'Start - Print Reports'!$A$11='Main Ledger'!$F98),'Main Ledger'!$H98,0),0)</f>
        <v>0</v>
      </c>
      <c r="C90">
        <f>IF(ISNUMBER('Start - Print Reports'!$C$12),IF(AND('Main Ledger'!$A98&gt;'Start - Print Reports'!$C$12,'Start - Print Reports'!$A$12='Main Ledger'!$F98),'Main Ledger'!$H98,0),0)</f>
        <v>0</v>
      </c>
      <c r="D90">
        <f>IF(ISNUMBER('Start - Print Reports'!$C$13),IF(AND('Main Ledger'!$A98&gt;'Start - Print Reports'!$C$13,'Start - Print Reports'!$A$13='Main Ledger'!$F98),'Main Ledger'!$H98,0),0)</f>
        <v>0</v>
      </c>
      <c r="E90">
        <f>IF(ISNUMBER('Start - Print Reports'!$C$14),IF(AND('Main Ledger'!$A98&gt;'Start - Print Reports'!$C$14,'Start - Print Reports'!$A$14='Main Ledger'!$F98),'Main Ledger'!$H98,0),0)</f>
        <v>0</v>
      </c>
      <c r="F90" s="60" t="s">
        <v>138</v>
      </c>
      <c r="G90">
        <f>IF(AND('Main Ledger'!$E$8-60&lt;'Main Ledger'!A98,'Main Ledger'!A98&lt;'Main Ledger'!$E$8+365),1,0)</f>
        <v>1</v>
      </c>
    </row>
    <row r="91" spans="1:7" ht="12.75">
      <c r="A91">
        <f>IF(ISNUMBER('Start - Print Reports'!$C$10),IF(AND('Main Ledger'!$A99&gt;'Start - Print Reports'!$C$10,'Start - Print Reports'!$A$10='Main Ledger'!$F99),'Main Ledger'!$H99,0),0)</f>
        <v>0</v>
      </c>
      <c r="B91">
        <f>IF(ISNUMBER('Start - Print Reports'!$C$11),IF(AND('Main Ledger'!$A99&gt;'Start - Print Reports'!$C$11,'Start - Print Reports'!$A$11='Main Ledger'!$F99),'Main Ledger'!$H99,0),0)</f>
        <v>0</v>
      </c>
      <c r="C91">
        <f>IF(ISNUMBER('Start - Print Reports'!$C$12),IF(AND('Main Ledger'!$A99&gt;'Start - Print Reports'!$C$12,'Start - Print Reports'!$A$12='Main Ledger'!$F99),'Main Ledger'!$H99,0),0)</f>
        <v>0</v>
      </c>
      <c r="D91">
        <f>IF(ISNUMBER('Start - Print Reports'!$C$13),IF(AND('Main Ledger'!$A99&gt;'Start - Print Reports'!$C$13,'Start - Print Reports'!$A$13='Main Ledger'!$F99),'Main Ledger'!$H99,0),0)</f>
        <v>0</v>
      </c>
      <c r="E91">
        <f>IF(ISNUMBER('Start - Print Reports'!$C$14),IF(AND('Main Ledger'!$A99&gt;'Start - Print Reports'!$C$14,'Start - Print Reports'!$A$14='Main Ledger'!$F99),'Main Ledger'!$H99,0),0)</f>
        <v>0</v>
      </c>
      <c r="F91" s="60" t="s">
        <v>139</v>
      </c>
      <c r="G91">
        <f>IF(AND('Main Ledger'!$E$8-60&lt;'Main Ledger'!A99,'Main Ledger'!A99&lt;'Main Ledger'!$E$8+365),1,0)</f>
        <v>1</v>
      </c>
    </row>
    <row r="92" spans="1:7" ht="12.75">
      <c r="A92">
        <f>IF(ISNUMBER('Start - Print Reports'!$C$10),IF(AND('Main Ledger'!$A100&gt;'Start - Print Reports'!$C$10,'Start - Print Reports'!$A$10='Main Ledger'!$F100),'Main Ledger'!$H100,0),0)</f>
        <v>0</v>
      </c>
      <c r="B92">
        <f>IF(ISNUMBER('Start - Print Reports'!$C$11),IF(AND('Main Ledger'!$A100&gt;'Start - Print Reports'!$C$11,'Start - Print Reports'!$A$11='Main Ledger'!$F100),'Main Ledger'!$H100,0),0)</f>
        <v>0</v>
      </c>
      <c r="C92">
        <f>IF(ISNUMBER('Start - Print Reports'!$C$12),IF(AND('Main Ledger'!$A100&gt;'Start - Print Reports'!$C$12,'Start - Print Reports'!$A$12='Main Ledger'!$F100),'Main Ledger'!$H100,0),0)</f>
        <v>0</v>
      </c>
      <c r="D92">
        <f>IF(ISNUMBER('Start - Print Reports'!$C$13),IF(AND('Main Ledger'!$A100&gt;'Start - Print Reports'!$C$13,'Start - Print Reports'!$A$13='Main Ledger'!$F100),'Main Ledger'!$H100,0),0)</f>
        <v>0</v>
      </c>
      <c r="E92">
        <f>IF(ISNUMBER('Start - Print Reports'!$C$14),IF(AND('Main Ledger'!$A100&gt;'Start - Print Reports'!$C$14,'Start - Print Reports'!$A$14='Main Ledger'!$F100),'Main Ledger'!$H100,0),0)</f>
        <v>0</v>
      </c>
      <c r="F92" s="60" t="s">
        <v>140</v>
      </c>
      <c r="G92">
        <f>IF(AND('Main Ledger'!$E$8-60&lt;'Main Ledger'!A100,'Main Ledger'!A100&lt;'Main Ledger'!$E$8+365),1,0)</f>
        <v>1</v>
      </c>
    </row>
    <row r="93" spans="1:7" ht="12.75">
      <c r="A93">
        <f>IF(ISNUMBER('Start - Print Reports'!$C$10),IF(AND('Main Ledger'!$A101&gt;'Start - Print Reports'!$C$10,'Start - Print Reports'!$A$10='Main Ledger'!$F101),'Main Ledger'!$H101,0),0)</f>
        <v>0</v>
      </c>
      <c r="B93">
        <f>IF(ISNUMBER('Start - Print Reports'!$C$11),IF(AND('Main Ledger'!$A101&gt;'Start - Print Reports'!$C$11,'Start - Print Reports'!$A$11='Main Ledger'!$F101),'Main Ledger'!$H101,0),0)</f>
        <v>0</v>
      </c>
      <c r="C93">
        <f>IF(ISNUMBER('Start - Print Reports'!$C$12),IF(AND('Main Ledger'!$A101&gt;'Start - Print Reports'!$C$12,'Start - Print Reports'!$A$12='Main Ledger'!$F101),'Main Ledger'!$H101,0),0)</f>
        <v>0</v>
      </c>
      <c r="D93">
        <f>IF(ISNUMBER('Start - Print Reports'!$C$13),IF(AND('Main Ledger'!$A101&gt;'Start - Print Reports'!$C$13,'Start - Print Reports'!$A$13='Main Ledger'!$F101),'Main Ledger'!$H101,0),0)</f>
        <v>0</v>
      </c>
      <c r="E93">
        <f>IF(ISNUMBER('Start - Print Reports'!$C$14),IF(AND('Main Ledger'!$A101&gt;'Start - Print Reports'!$C$14,'Start - Print Reports'!$A$14='Main Ledger'!$F101),'Main Ledger'!$H101,0),0)</f>
        <v>0</v>
      </c>
      <c r="F93" s="60" t="s">
        <v>141</v>
      </c>
      <c r="G93">
        <f>IF(AND('Main Ledger'!$E$8-60&lt;'Main Ledger'!A101,'Main Ledger'!A101&lt;'Main Ledger'!$E$8+365),1,0)</f>
        <v>1</v>
      </c>
    </row>
    <row r="94" spans="1:7" ht="12.75">
      <c r="A94">
        <f>IF(ISNUMBER('Start - Print Reports'!$C$10),IF(AND('Main Ledger'!$A102&gt;'Start - Print Reports'!$C$10,'Start - Print Reports'!$A$10='Main Ledger'!$F102),'Main Ledger'!$H102,0),0)</f>
        <v>0</v>
      </c>
      <c r="B94">
        <f>IF(ISNUMBER('Start - Print Reports'!$C$11),IF(AND('Main Ledger'!$A102&gt;'Start - Print Reports'!$C$11,'Start - Print Reports'!$A$11='Main Ledger'!$F102),'Main Ledger'!$H102,0),0)</f>
        <v>0</v>
      </c>
      <c r="C94">
        <f>IF(ISNUMBER('Start - Print Reports'!$C$12),IF(AND('Main Ledger'!$A102&gt;'Start - Print Reports'!$C$12,'Start - Print Reports'!$A$12='Main Ledger'!$F102),'Main Ledger'!$H102,0),0)</f>
        <v>0</v>
      </c>
      <c r="D94">
        <f>IF(ISNUMBER('Start - Print Reports'!$C$13),IF(AND('Main Ledger'!$A102&gt;'Start - Print Reports'!$C$13,'Start - Print Reports'!$A$13='Main Ledger'!$F102),'Main Ledger'!$H102,0),0)</f>
        <v>0</v>
      </c>
      <c r="E94">
        <f>IF(ISNUMBER('Start - Print Reports'!$C$14),IF(AND('Main Ledger'!$A102&gt;'Start - Print Reports'!$C$14,'Start - Print Reports'!$A$14='Main Ledger'!$F102),'Main Ledger'!$H102,0),0)</f>
        <v>0</v>
      </c>
      <c r="F94" s="60" t="s">
        <v>142</v>
      </c>
      <c r="G94">
        <f>IF(AND('Main Ledger'!$E$8-60&lt;'Main Ledger'!A102,'Main Ledger'!A102&lt;'Main Ledger'!$E$8+365),1,0)</f>
        <v>1</v>
      </c>
    </row>
    <row r="95" spans="1:7" ht="12.75">
      <c r="A95">
        <f>IF(ISNUMBER('Start - Print Reports'!$C$10),IF(AND('Main Ledger'!$A103&gt;'Start - Print Reports'!$C$10,'Start - Print Reports'!$A$10='Main Ledger'!$F103),'Main Ledger'!$H103,0),0)</f>
        <v>0</v>
      </c>
      <c r="B95">
        <f>IF(ISNUMBER('Start - Print Reports'!$C$11),IF(AND('Main Ledger'!$A103&gt;'Start - Print Reports'!$C$11,'Start - Print Reports'!$A$11='Main Ledger'!$F103),'Main Ledger'!$H103,0),0)</f>
        <v>0</v>
      </c>
      <c r="C95">
        <f>IF(ISNUMBER('Start - Print Reports'!$C$12),IF(AND('Main Ledger'!$A103&gt;'Start - Print Reports'!$C$12,'Start - Print Reports'!$A$12='Main Ledger'!$F103),'Main Ledger'!$H103,0),0)</f>
        <v>0</v>
      </c>
      <c r="D95">
        <f>IF(ISNUMBER('Start - Print Reports'!$C$13),IF(AND('Main Ledger'!$A103&gt;'Start - Print Reports'!$C$13,'Start - Print Reports'!$A$13='Main Ledger'!$F103),'Main Ledger'!$H103,0),0)</f>
        <v>0</v>
      </c>
      <c r="E95">
        <f>IF(ISNUMBER('Start - Print Reports'!$C$14),IF(AND('Main Ledger'!$A103&gt;'Start - Print Reports'!$C$14,'Start - Print Reports'!$A$14='Main Ledger'!$F103),'Main Ledger'!$H103,0),0)</f>
        <v>0</v>
      </c>
      <c r="F95" s="60" t="s">
        <v>143</v>
      </c>
      <c r="G95">
        <f>IF(AND('Main Ledger'!$E$8-60&lt;'Main Ledger'!A103,'Main Ledger'!A103&lt;'Main Ledger'!$E$8+365),1,0)</f>
        <v>1</v>
      </c>
    </row>
    <row r="96" spans="1:7" ht="12.75">
      <c r="A96">
        <f>IF(ISNUMBER('Start - Print Reports'!$C$10),IF(AND('Main Ledger'!$A104&gt;'Start - Print Reports'!$C$10,'Start - Print Reports'!$A$10='Main Ledger'!$F104),'Main Ledger'!$H104,0),0)</f>
        <v>0</v>
      </c>
      <c r="B96">
        <f>IF(ISNUMBER('Start - Print Reports'!$C$11),IF(AND('Main Ledger'!$A104&gt;'Start - Print Reports'!$C$11,'Start - Print Reports'!$A$11='Main Ledger'!$F104),'Main Ledger'!$H104,0),0)</f>
        <v>0</v>
      </c>
      <c r="C96">
        <f>IF(ISNUMBER('Start - Print Reports'!$C$12),IF(AND('Main Ledger'!$A104&gt;'Start - Print Reports'!$C$12,'Start - Print Reports'!$A$12='Main Ledger'!$F104),'Main Ledger'!$H104,0),0)</f>
        <v>0</v>
      </c>
      <c r="D96">
        <f>IF(ISNUMBER('Start - Print Reports'!$C$13),IF(AND('Main Ledger'!$A104&gt;'Start - Print Reports'!$C$13,'Start - Print Reports'!$A$13='Main Ledger'!$F104),'Main Ledger'!$H104,0),0)</f>
        <v>0</v>
      </c>
      <c r="E96">
        <f>IF(ISNUMBER('Start - Print Reports'!$C$14),IF(AND('Main Ledger'!$A104&gt;'Start - Print Reports'!$C$14,'Start - Print Reports'!$A$14='Main Ledger'!$F104),'Main Ledger'!$H104,0),0)</f>
        <v>0</v>
      </c>
      <c r="F96" s="60" t="s">
        <v>144</v>
      </c>
      <c r="G96">
        <f>IF(AND('Main Ledger'!$E$8-60&lt;'Main Ledger'!A104,'Main Ledger'!A104&lt;'Main Ledger'!$E$8+365),1,0)</f>
        <v>1</v>
      </c>
    </row>
    <row r="97" spans="1:7" ht="12.75">
      <c r="A97">
        <f>IF(ISNUMBER('Start - Print Reports'!$C$10),IF(AND('Main Ledger'!$A105&gt;'Start - Print Reports'!$C$10,'Start - Print Reports'!$A$10='Main Ledger'!$F105),'Main Ledger'!$H105,0),0)</f>
        <v>0</v>
      </c>
      <c r="B97">
        <f>IF(ISNUMBER('Start - Print Reports'!$C$11),IF(AND('Main Ledger'!$A105&gt;'Start - Print Reports'!$C$11,'Start - Print Reports'!$A$11='Main Ledger'!$F105),'Main Ledger'!$H105,0),0)</f>
        <v>0</v>
      </c>
      <c r="C97">
        <f>IF(ISNUMBER('Start - Print Reports'!$C$12),IF(AND('Main Ledger'!$A105&gt;'Start - Print Reports'!$C$12,'Start - Print Reports'!$A$12='Main Ledger'!$F105),'Main Ledger'!$H105,0),0)</f>
        <v>0</v>
      </c>
      <c r="D97">
        <f>IF(ISNUMBER('Start - Print Reports'!$C$13),IF(AND('Main Ledger'!$A105&gt;'Start - Print Reports'!$C$13,'Start - Print Reports'!$A$13='Main Ledger'!$F105),'Main Ledger'!$H105,0),0)</f>
        <v>0</v>
      </c>
      <c r="E97">
        <f>IF(ISNUMBER('Start - Print Reports'!$C$14),IF(AND('Main Ledger'!$A105&gt;'Start - Print Reports'!$C$14,'Start - Print Reports'!$A$14='Main Ledger'!$F105),'Main Ledger'!$H105,0),0)</f>
        <v>0</v>
      </c>
      <c r="F97" s="60" t="s">
        <v>145</v>
      </c>
      <c r="G97">
        <f>IF(AND('Main Ledger'!$E$8-60&lt;'Main Ledger'!A105,'Main Ledger'!A105&lt;'Main Ledger'!$E$8+365),1,0)</f>
        <v>1</v>
      </c>
    </row>
    <row r="98" spans="1:7" ht="12.75">
      <c r="A98">
        <f>IF(ISNUMBER('Start - Print Reports'!$C$10),IF(AND('Main Ledger'!$A106&gt;'Start - Print Reports'!$C$10,'Start - Print Reports'!$A$10='Main Ledger'!$F106),'Main Ledger'!$H106,0),0)</f>
        <v>0</v>
      </c>
      <c r="B98">
        <f>IF(ISNUMBER('Start - Print Reports'!$C$11),IF(AND('Main Ledger'!$A106&gt;'Start - Print Reports'!$C$11,'Start - Print Reports'!$A$11='Main Ledger'!$F106),'Main Ledger'!$H106,0),0)</f>
        <v>0</v>
      </c>
      <c r="C98">
        <f>IF(ISNUMBER('Start - Print Reports'!$C$12),IF(AND('Main Ledger'!$A106&gt;'Start - Print Reports'!$C$12,'Start - Print Reports'!$A$12='Main Ledger'!$F106),'Main Ledger'!$H106,0),0)</f>
        <v>0</v>
      </c>
      <c r="D98">
        <f>IF(ISNUMBER('Start - Print Reports'!$C$13),IF(AND('Main Ledger'!$A106&gt;'Start - Print Reports'!$C$13,'Start - Print Reports'!$A$13='Main Ledger'!$F106),'Main Ledger'!$H106,0),0)</f>
        <v>0</v>
      </c>
      <c r="E98">
        <f>IF(ISNUMBER('Start - Print Reports'!$C$14),IF(AND('Main Ledger'!$A106&gt;'Start - Print Reports'!$C$14,'Start - Print Reports'!$A$14='Main Ledger'!$F106),'Main Ledger'!$H106,0),0)</f>
        <v>0</v>
      </c>
      <c r="F98" s="60" t="s">
        <v>146</v>
      </c>
      <c r="G98">
        <f>IF(AND('Main Ledger'!$E$8-60&lt;'Main Ledger'!A106,'Main Ledger'!A106&lt;'Main Ledger'!$E$8+365),1,0)</f>
        <v>1</v>
      </c>
    </row>
    <row r="99" spans="1:7" ht="12.75">
      <c r="A99">
        <f>IF(ISNUMBER('Start - Print Reports'!$C$10),IF(AND('Main Ledger'!$A107&gt;'Start - Print Reports'!$C$10,'Start - Print Reports'!$A$10='Main Ledger'!$F107),'Main Ledger'!$H107,0),0)</f>
        <v>0</v>
      </c>
      <c r="B99">
        <f>IF(ISNUMBER('Start - Print Reports'!$C$11),IF(AND('Main Ledger'!$A107&gt;'Start - Print Reports'!$C$11,'Start - Print Reports'!$A$11='Main Ledger'!$F107),'Main Ledger'!$H107,0),0)</f>
        <v>0</v>
      </c>
      <c r="C99">
        <f>IF(ISNUMBER('Start - Print Reports'!$C$12),IF(AND('Main Ledger'!$A107&gt;'Start - Print Reports'!$C$12,'Start - Print Reports'!$A$12='Main Ledger'!$F107),'Main Ledger'!$H107,0),0)</f>
        <v>0</v>
      </c>
      <c r="D99">
        <f>IF(ISNUMBER('Start - Print Reports'!$C$13),IF(AND('Main Ledger'!$A107&gt;'Start - Print Reports'!$C$13,'Start - Print Reports'!$A$13='Main Ledger'!$F107),'Main Ledger'!$H107,0),0)</f>
        <v>0</v>
      </c>
      <c r="E99">
        <f>IF(ISNUMBER('Start - Print Reports'!$C$14),IF(AND('Main Ledger'!$A107&gt;'Start - Print Reports'!$C$14,'Start - Print Reports'!$A$14='Main Ledger'!$F107),'Main Ledger'!$H107,0),0)</f>
        <v>0</v>
      </c>
      <c r="F99" s="60" t="s">
        <v>147</v>
      </c>
      <c r="G99">
        <f>IF(AND('Main Ledger'!$E$8-60&lt;'Main Ledger'!A107,'Main Ledger'!A107&lt;'Main Ledger'!$E$8+365),1,0)</f>
        <v>1</v>
      </c>
    </row>
    <row r="100" spans="1:7" ht="12.75">
      <c r="A100">
        <f>IF(ISNUMBER('Start - Print Reports'!$C$10),IF(AND('Main Ledger'!$A108&gt;'Start - Print Reports'!$C$10,'Start - Print Reports'!$A$10='Main Ledger'!$F108),'Main Ledger'!$H108,0),0)</f>
        <v>0</v>
      </c>
      <c r="B100">
        <f>IF(ISNUMBER('Start - Print Reports'!$C$11),IF(AND('Main Ledger'!$A108&gt;'Start - Print Reports'!$C$11,'Start - Print Reports'!$A$11='Main Ledger'!$F108),'Main Ledger'!$H108,0),0)</f>
        <v>0</v>
      </c>
      <c r="C100">
        <f>IF(ISNUMBER('Start - Print Reports'!$C$12),IF(AND('Main Ledger'!$A108&gt;'Start - Print Reports'!$C$12,'Start - Print Reports'!$A$12='Main Ledger'!$F108),'Main Ledger'!$H108,0),0)</f>
        <v>0</v>
      </c>
      <c r="D100">
        <f>IF(ISNUMBER('Start - Print Reports'!$C$13),IF(AND('Main Ledger'!$A108&gt;'Start - Print Reports'!$C$13,'Start - Print Reports'!$A$13='Main Ledger'!$F108),'Main Ledger'!$H108,0),0)</f>
        <v>0</v>
      </c>
      <c r="E100">
        <f>IF(ISNUMBER('Start - Print Reports'!$C$14),IF(AND('Main Ledger'!$A108&gt;'Start - Print Reports'!$C$14,'Start - Print Reports'!$A$14='Main Ledger'!$F108),'Main Ledger'!$H108,0),0)</f>
        <v>0</v>
      </c>
      <c r="F100" s="60" t="s">
        <v>148</v>
      </c>
      <c r="G100">
        <f>IF(AND('Main Ledger'!$E$8-60&lt;'Main Ledger'!A108,'Main Ledger'!A108&lt;'Main Ledger'!$E$8+365),1,0)</f>
        <v>1</v>
      </c>
    </row>
    <row r="101" spans="1:7" ht="12.75">
      <c r="A101">
        <f>IF(ISNUMBER('Start - Print Reports'!$C$10),IF(AND('Main Ledger'!$A109&gt;'Start - Print Reports'!$C$10,'Start - Print Reports'!$A$10='Main Ledger'!$F109),'Main Ledger'!$H109,0),0)</f>
        <v>0</v>
      </c>
      <c r="B101">
        <f>IF(ISNUMBER('Start - Print Reports'!$C$11),IF(AND('Main Ledger'!$A109&gt;'Start - Print Reports'!$C$11,'Start - Print Reports'!$A$11='Main Ledger'!$F109),'Main Ledger'!$H109,0),0)</f>
        <v>0</v>
      </c>
      <c r="C101">
        <f>IF(ISNUMBER('Start - Print Reports'!$C$12),IF(AND('Main Ledger'!$A109&gt;'Start - Print Reports'!$C$12,'Start - Print Reports'!$A$12='Main Ledger'!$F109),'Main Ledger'!$H109,0),0)</f>
        <v>0</v>
      </c>
      <c r="D101">
        <f>IF(ISNUMBER('Start - Print Reports'!$C$13),IF(AND('Main Ledger'!$A109&gt;'Start - Print Reports'!$C$13,'Start - Print Reports'!$A$13='Main Ledger'!$F109),'Main Ledger'!$H109,0),0)</f>
        <v>0</v>
      </c>
      <c r="E101">
        <f>IF(ISNUMBER('Start - Print Reports'!$C$14),IF(AND('Main Ledger'!$A109&gt;'Start - Print Reports'!$C$14,'Start - Print Reports'!$A$14='Main Ledger'!$F109),'Main Ledger'!$H109,0),0)</f>
        <v>0</v>
      </c>
      <c r="F101" s="60" t="s">
        <v>149</v>
      </c>
      <c r="G101">
        <f>IF(AND('Main Ledger'!$E$8-60&lt;'Main Ledger'!A109,'Main Ledger'!A109&lt;'Main Ledger'!$E$8+365),1,0)</f>
        <v>1</v>
      </c>
    </row>
    <row r="102" spans="1:7" ht="12.75">
      <c r="A102">
        <f>IF(ISNUMBER('Start - Print Reports'!$C$10),IF(AND('Main Ledger'!$A110&gt;'Start - Print Reports'!$C$10,'Start - Print Reports'!$A$10='Main Ledger'!$F110),'Main Ledger'!$H110,0),0)</f>
        <v>0</v>
      </c>
      <c r="B102">
        <f>IF(ISNUMBER('Start - Print Reports'!$C$11),IF(AND('Main Ledger'!$A110&gt;'Start - Print Reports'!$C$11,'Start - Print Reports'!$A$11='Main Ledger'!$F110),'Main Ledger'!$H110,0),0)</f>
        <v>0</v>
      </c>
      <c r="C102">
        <f>IF(ISNUMBER('Start - Print Reports'!$C$12),IF(AND('Main Ledger'!$A110&gt;'Start - Print Reports'!$C$12,'Start - Print Reports'!$A$12='Main Ledger'!$F110),'Main Ledger'!$H110,0),0)</f>
        <v>0</v>
      </c>
      <c r="D102">
        <f>IF(ISNUMBER('Start - Print Reports'!$C$13),IF(AND('Main Ledger'!$A110&gt;'Start - Print Reports'!$C$13,'Start - Print Reports'!$A$13='Main Ledger'!$F110),'Main Ledger'!$H110,0),0)</f>
        <v>0</v>
      </c>
      <c r="E102">
        <f>IF(ISNUMBER('Start - Print Reports'!$C$14),IF(AND('Main Ledger'!$A110&gt;'Start - Print Reports'!$C$14,'Start - Print Reports'!$A$14='Main Ledger'!$F110),'Main Ledger'!$H110,0),0)</f>
        <v>0</v>
      </c>
      <c r="F102" s="60" t="s">
        <v>150</v>
      </c>
      <c r="G102">
        <f>IF(AND('Main Ledger'!$E$8-60&lt;'Main Ledger'!A110,'Main Ledger'!A110&lt;'Main Ledger'!$E$8+365),1,0)</f>
        <v>1</v>
      </c>
    </row>
    <row r="103" spans="1:7" ht="12.75">
      <c r="A103">
        <f>IF(ISNUMBER('Start - Print Reports'!$C$10),IF(AND('Main Ledger'!$A111&gt;'Start - Print Reports'!$C$10,'Start - Print Reports'!$A$10='Main Ledger'!$F111),'Main Ledger'!$H111,0),0)</f>
        <v>0</v>
      </c>
      <c r="B103">
        <f>IF(ISNUMBER('Start - Print Reports'!$C$11),IF(AND('Main Ledger'!$A111&gt;'Start - Print Reports'!$C$11,'Start - Print Reports'!$A$11='Main Ledger'!$F111),'Main Ledger'!$H111,0),0)</f>
        <v>0</v>
      </c>
      <c r="C103">
        <f>IF(ISNUMBER('Start - Print Reports'!$C$12),IF(AND('Main Ledger'!$A111&gt;'Start - Print Reports'!$C$12,'Start - Print Reports'!$A$12='Main Ledger'!$F111),'Main Ledger'!$H111,0),0)</f>
        <v>0</v>
      </c>
      <c r="D103">
        <f>IF(ISNUMBER('Start - Print Reports'!$C$13),IF(AND('Main Ledger'!$A111&gt;'Start - Print Reports'!$C$13,'Start - Print Reports'!$A$13='Main Ledger'!$F111),'Main Ledger'!$H111,0),0)</f>
        <v>0</v>
      </c>
      <c r="E103">
        <f>IF(ISNUMBER('Start - Print Reports'!$C$14),IF(AND('Main Ledger'!$A111&gt;'Start - Print Reports'!$C$14,'Start - Print Reports'!$A$14='Main Ledger'!$F111),'Main Ledger'!$H111,0),0)</f>
        <v>0</v>
      </c>
      <c r="F103" s="60" t="s">
        <v>151</v>
      </c>
      <c r="G103">
        <f>IF(AND('Main Ledger'!$E$8-60&lt;'Main Ledger'!A111,'Main Ledger'!A111&lt;'Main Ledger'!$E$8+365),1,0)</f>
        <v>1</v>
      </c>
    </row>
    <row r="104" spans="1:7" ht="12.75">
      <c r="A104">
        <f>IF(ISNUMBER('Start - Print Reports'!$C$10),IF(AND('Main Ledger'!$A112&gt;'Start - Print Reports'!$C$10,'Start - Print Reports'!$A$10='Main Ledger'!$F112),'Main Ledger'!$H112,0),0)</f>
        <v>0</v>
      </c>
      <c r="B104">
        <f>IF(ISNUMBER('Start - Print Reports'!$C$11),IF(AND('Main Ledger'!$A112&gt;'Start - Print Reports'!$C$11,'Start - Print Reports'!$A$11='Main Ledger'!$F112),'Main Ledger'!$H112,0),0)</f>
        <v>0</v>
      </c>
      <c r="C104">
        <f>IF(ISNUMBER('Start - Print Reports'!$C$12),IF(AND('Main Ledger'!$A112&gt;'Start - Print Reports'!$C$12,'Start - Print Reports'!$A$12='Main Ledger'!$F112),'Main Ledger'!$H112,0),0)</f>
        <v>0</v>
      </c>
      <c r="D104">
        <f>IF(ISNUMBER('Start - Print Reports'!$C$13),IF(AND('Main Ledger'!$A112&gt;'Start - Print Reports'!$C$13,'Start - Print Reports'!$A$13='Main Ledger'!$F112),'Main Ledger'!$H112,0),0)</f>
        <v>0</v>
      </c>
      <c r="E104">
        <f>IF(ISNUMBER('Start - Print Reports'!$C$14),IF(AND('Main Ledger'!$A112&gt;'Start - Print Reports'!$C$14,'Start - Print Reports'!$A$14='Main Ledger'!$F112),'Main Ledger'!$H112,0),0)</f>
        <v>0</v>
      </c>
      <c r="F104" s="60" t="s">
        <v>152</v>
      </c>
      <c r="G104">
        <f>IF(AND('Main Ledger'!$E$8-60&lt;'Main Ledger'!A112,'Main Ledger'!A112&lt;'Main Ledger'!$E$8+365),1,0)</f>
        <v>1</v>
      </c>
    </row>
    <row r="105" spans="1:7" ht="12.75">
      <c r="A105">
        <f>IF(ISNUMBER('Start - Print Reports'!$C$10),IF(AND('Main Ledger'!$A113&gt;'Start - Print Reports'!$C$10,'Start - Print Reports'!$A$10='Main Ledger'!$F113),'Main Ledger'!$H113,0),0)</f>
        <v>0</v>
      </c>
      <c r="B105">
        <f>IF(ISNUMBER('Start - Print Reports'!$C$11),IF(AND('Main Ledger'!$A113&gt;'Start - Print Reports'!$C$11,'Start - Print Reports'!$A$11='Main Ledger'!$F113),'Main Ledger'!$H113,0),0)</f>
        <v>0</v>
      </c>
      <c r="C105">
        <f>IF(ISNUMBER('Start - Print Reports'!$C$12),IF(AND('Main Ledger'!$A113&gt;'Start - Print Reports'!$C$12,'Start - Print Reports'!$A$12='Main Ledger'!$F113),'Main Ledger'!$H113,0),0)</f>
        <v>0</v>
      </c>
      <c r="D105">
        <f>IF(ISNUMBER('Start - Print Reports'!$C$13),IF(AND('Main Ledger'!$A113&gt;'Start - Print Reports'!$C$13,'Start - Print Reports'!$A$13='Main Ledger'!$F113),'Main Ledger'!$H113,0),0)</f>
        <v>0</v>
      </c>
      <c r="E105">
        <f>IF(ISNUMBER('Start - Print Reports'!$C$14),IF(AND('Main Ledger'!$A113&gt;'Start - Print Reports'!$C$14,'Start - Print Reports'!$A$14='Main Ledger'!$F113),'Main Ledger'!$H113,0),0)</f>
        <v>0</v>
      </c>
      <c r="F105" s="60" t="s">
        <v>153</v>
      </c>
      <c r="G105">
        <f>IF(AND('Main Ledger'!$E$8-60&lt;'Main Ledger'!A113,'Main Ledger'!A113&lt;'Main Ledger'!$E$8+365),1,0)</f>
        <v>1</v>
      </c>
    </row>
    <row r="106" spans="1:7" ht="12.75">
      <c r="A106">
        <f>IF(ISNUMBER('Start - Print Reports'!$C$10),IF(AND('Main Ledger'!$A114&gt;'Start - Print Reports'!$C$10,'Start - Print Reports'!$A$10='Main Ledger'!$F114),'Main Ledger'!$H114,0),0)</f>
        <v>0</v>
      </c>
      <c r="B106">
        <f>IF(ISNUMBER('Start - Print Reports'!$C$11),IF(AND('Main Ledger'!$A114&gt;'Start - Print Reports'!$C$11,'Start - Print Reports'!$A$11='Main Ledger'!$F114),'Main Ledger'!$H114,0),0)</f>
        <v>0</v>
      </c>
      <c r="C106">
        <f>IF(ISNUMBER('Start - Print Reports'!$C$12),IF(AND('Main Ledger'!$A114&gt;'Start - Print Reports'!$C$12,'Start - Print Reports'!$A$12='Main Ledger'!$F114),'Main Ledger'!$H114,0),0)</f>
        <v>0</v>
      </c>
      <c r="D106">
        <f>IF(ISNUMBER('Start - Print Reports'!$C$13),IF(AND('Main Ledger'!$A114&gt;'Start - Print Reports'!$C$13,'Start - Print Reports'!$A$13='Main Ledger'!$F114),'Main Ledger'!$H114,0),0)</f>
        <v>0</v>
      </c>
      <c r="E106">
        <f>IF(ISNUMBER('Start - Print Reports'!$C$14),IF(AND('Main Ledger'!$A114&gt;'Start - Print Reports'!$C$14,'Start - Print Reports'!$A$14='Main Ledger'!$F114),'Main Ledger'!$H114,0),0)</f>
        <v>0</v>
      </c>
      <c r="F106" s="60" t="s">
        <v>154</v>
      </c>
      <c r="G106">
        <f>IF(AND('Main Ledger'!$E$8-60&lt;'Main Ledger'!A114,'Main Ledger'!A114&lt;'Main Ledger'!$E$8+365),1,0)</f>
        <v>1</v>
      </c>
    </row>
    <row r="107" spans="1:7" ht="12.75">
      <c r="A107">
        <f>IF(ISNUMBER('Start - Print Reports'!$C$10),IF(AND('Main Ledger'!$A115&gt;'Start - Print Reports'!$C$10,'Start - Print Reports'!$A$10='Main Ledger'!$F115),'Main Ledger'!$H115,0),0)</f>
        <v>0</v>
      </c>
      <c r="B107">
        <f>IF(ISNUMBER('Start - Print Reports'!$C$11),IF(AND('Main Ledger'!$A115&gt;'Start - Print Reports'!$C$11,'Start - Print Reports'!$A$11='Main Ledger'!$F115),'Main Ledger'!$H115,0),0)</f>
        <v>0</v>
      </c>
      <c r="C107">
        <f>IF(ISNUMBER('Start - Print Reports'!$C$12),IF(AND('Main Ledger'!$A115&gt;'Start - Print Reports'!$C$12,'Start - Print Reports'!$A$12='Main Ledger'!$F115),'Main Ledger'!$H115,0),0)</f>
        <v>0</v>
      </c>
      <c r="D107">
        <f>IF(ISNUMBER('Start - Print Reports'!$C$13),IF(AND('Main Ledger'!$A115&gt;'Start - Print Reports'!$C$13,'Start - Print Reports'!$A$13='Main Ledger'!$F115),'Main Ledger'!$H115,0),0)</f>
        <v>0</v>
      </c>
      <c r="E107">
        <f>IF(ISNUMBER('Start - Print Reports'!$C$14),IF(AND('Main Ledger'!$A115&gt;'Start - Print Reports'!$C$14,'Start - Print Reports'!$A$14='Main Ledger'!$F115),'Main Ledger'!$H115,0),0)</f>
        <v>0</v>
      </c>
      <c r="F107" s="60" t="s">
        <v>155</v>
      </c>
      <c r="G107">
        <f>IF(AND('Main Ledger'!$E$8-60&lt;'Main Ledger'!A115,'Main Ledger'!A115&lt;'Main Ledger'!$E$8+365),1,0)</f>
        <v>1</v>
      </c>
    </row>
    <row r="108" spans="1:7" ht="12.75">
      <c r="A108">
        <f>IF(ISNUMBER('Start - Print Reports'!$C$10),IF(AND('Main Ledger'!$A116&gt;'Start - Print Reports'!$C$10,'Start - Print Reports'!$A$10='Main Ledger'!$F116),'Main Ledger'!$H116,0),0)</f>
        <v>0</v>
      </c>
      <c r="B108">
        <f>IF(ISNUMBER('Start - Print Reports'!$C$11),IF(AND('Main Ledger'!$A116&gt;'Start - Print Reports'!$C$11,'Start - Print Reports'!$A$11='Main Ledger'!$F116),'Main Ledger'!$H116,0),0)</f>
        <v>0</v>
      </c>
      <c r="C108">
        <f>IF(ISNUMBER('Start - Print Reports'!$C$12),IF(AND('Main Ledger'!$A116&gt;'Start - Print Reports'!$C$12,'Start - Print Reports'!$A$12='Main Ledger'!$F116),'Main Ledger'!$H116,0),0)</f>
        <v>0</v>
      </c>
      <c r="D108">
        <f>IF(ISNUMBER('Start - Print Reports'!$C$13),IF(AND('Main Ledger'!$A116&gt;'Start - Print Reports'!$C$13,'Start - Print Reports'!$A$13='Main Ledger'!$F116),'Main Ledger'!$H116,0),0)</f>
        <v>0</v>
      </c>
      <c r="E108">
        <f>IF(ISNUMBER('Start - Print Reports'!$C$14),IF(AND('Main Ledger'!$A116&gt;'Start - Print Reports'!$C$14,'Start - Print Reports'!$A$14='Main Ledger'!$F116),'Main Ledger'!$H116,0),0)</f>
        <v>0</v>
      </c>
      <c r="F108" s="60" t="s">
        <v>156</v>
      </c>
      <c r="G108">
        <f>IF(AND('Main Ledger'!$E$8-60&lt;'Main Ledger'!A116,'Main Ledger'!A116&lt;'Main Ledger'!$E$8+365),1,0)</f>
        <v>1</v>
      </c>
    </row>
    <row r="109" spans="1:7" ht="12.75">
      <c r="A109">
        <f>IF(ISNUMBER('Start - Print Reports'!$C$10),IF(AND('Main Ledger'!$A117&gt;'Start - Print Reports'!$C$10,'Start - Print Reports'!$A$10='Main Ledger'!$F117),'Main Ledger'!$H117,0),0)</f>
        <v>0</v>
      </c>
      <c r="B109">
        <f>IF(ISNUMBER('Start - Print Reports'!$C$11),IF(AND('Main Ledger'!$A117&gt;'Start - Print Reports'!$C$11,'Start - Print Reports'!$A$11='Main Ledger'!$F117),'Main Ledger'!$H117,0),0)</f>
        <v>0</v>
      </c>
      <c r="C109">
        <f>IF(ISNUMBER('Start - Print Reports'!$C$12),IF(AND('Main Ledger'!$A117&gt;'Start - Print Reports'!$C$12,'Start - Print Reports'!$A$12='Main Ledger'!$F117),'Main Ledger'!$H117,0),0)</f>
        <v>0</v>
      </c>
      <c r="D109">
        <f>IF(ISNUMBER('Start - Print Reports'!$C$13),IF(AND('Main Ledger'!$A117&gt;'Start - Print Reports'!$C$13,'Start - Print Reports'!$A$13='Main Ledger'!$F117),'Main Ledger'!$H117,0),0)</f>
        <v>0</v>
      </c>
      <c r="E109">
        <f>IF(ISNUMBER('Start - Print Reports'!$C$14),IF(AND('Main Ledger'!$A117&gt;'Start - Print Reports'!$C$14,'Start - Print Reports'!$A$14='Main Ledger'!$F117),'Main Ledger'!$H117,0),0)</f>
        <v>0</v>
      </c>
      <c r="F109" s="60" t="s">
        <v>157</v>
      </c>
      <c r="G109">
        <f>IF(AND('Main Ledger'!$E$8-60&lt;'Main Ledger'!A117,'Main Ledger'!A117&lt;'Main Ledger'!$E$8+365),1,0)</f>
        <v>1</v>
      </c>
    </row>
    <row r="110" spans="1:7" ht="12.75">
      <c r="A110">
        <f>IF(ISNUMBER('Start - Print Reports'!$C$10),IF(AND('Main Ledger'!$A118&gt;'Start - Print Reports'!$C$10,'Start - Print Reports'!$A$10='Main Ledger'!$F118),'Main Ledger'!$H118,0),0)</f>
        <v>0</v>
      </c>
      <c r="B110">
        <f>IF(ISNUMBER('Start - Print Reports'!$C$11),IF(AND('Main Ledger'!$A118&gt;'Start - Print Reports'!$C$11,'Start - Print Reports'!$A$11='Main Ledger'!$F118),'Main Ledger'!$H118,0),0)</f>
        <v>0</v>
      </c>
      <c r="C110">
        <f>IF(ISNUMBER('Start - Print Reports'!$C$12),IF(AND('Main Ledger'!$A118&gt;'Start - Print Reports'!$C$12,'Start - Print Reports'!$A$12='Main Ledger'!$F118),'Main Ledger'!$H118,0),0)</f>
        <v>0</v>
      </c>
      <c r="D110">
        <f>IF(ISNUMBER('Start - Print Reports'!$C$13),IF(AND('Main Ledger'!$A118&gt;'Start - Print Reports'!$C$13,'Start - Print Reports'!$A$13='Main Ledger'!$F118),'Main Ledger'!$H118,0),0)</f>
        <v>0</v>
      </c>
      <c r="E110">
        <f>IF(ISNUMBER('Start - Print Reports'!$C$14),IF(AND('Main Ledger'!$A118&gt;'Start - Print Reports'!$C$14,'Start - Print Reports'!$A$14='Main Ledger'!$F118),'Main Ledger'!$H118,0),0)</f>
        <v>0</v>
      </c>
      <c r="F110" s="60" t="s">
        <v>158</v>
      </c>
      <c r="G110">
        <f>IF(AND('Main Ledger'!$E$8-60&lt;'Main Ledger'!A118,'Main Ledger'!A118&lt;'Main Ledger'!$E$8+365),1,0)</f>
        <v>1</v>
      </c>
    </row>
    <row r="111" spans="1:7" ht="12.75">
      <c r="A111">
        <f>IF(ISNUMBER('Start - Print Reports'!$C$10),IF(AND('Main Ledger'!$A119&gt;'Start - Print Reports'!$C$10,'Start - Print Reports'!$A$10='Main Ledger'!$F119),'Main Ledger'!$H119,0),0)</f>
        <v>0</v>
      </c>
      <c r="B111">
        <f>IF(ISNUMBER('Start - Print Reports'!$C$11),IF(AND('Main Ledger'!$A119&gt;'Start - Print Reports'!$C$11,'Start - Print Reports'!$A$11='Main Ledger'!$F119),'Main Ledger'!$H119,0),0)</f>
        <v>0</v>
      </c>
      <c r="C111">
        <f>IF(ISNUMBER('Start - Print Reports'!$C$12),IF(AND('Main Ledger'!$A119&gt;'Start - Print Reports'!$C$12,'Start - Print Reports'!$A$12='Main Ledger'!$F119),'Main Ledger'!$H119,0),0)</f>
        <v>0</v>
      </c>
      <c r="D111">
        <f>IF(ISNUMBER('Start - Print Reports'!$C$13),IF(AND('Main Ledger'!$A119&gt;'Start - Print Reports'!$C$13,'Start - Print Reports'!$A$13='Main Ledger'!$F119),'Main Ledger'!$H119,0),0)</f>
        <v>0</v>
      </c>
      <c r="E111">
        <f>IF(ISNUMBER('Start - Print Reports'!$C$14),IF(AND('Main Ledger'!$A119&gt;'Start - Print Reports'!$C$14,'Start - Print Reports'!$A$14='Main Ledger'!$F119),'Main Ledger'!$H119,0),0)</f>
        <v>0</v>
      </c>
      <c r="F111" s="60" t="s">
        <v>159</v>
      </c>
      <c r="G111">
        <f>IF(AND('Main Ledger'!$E$8-60&lt;'Main Ledger'!A119,'Main Ledger'!A119&lt;'Main Ledger'!$E$8+365),1,0)</f>
        <v>1</v>
      </c>
    </row>
    <row r="112" spans="1:7" ht="12.75">
      <c r="A112">
        <f>IF(ISNUMBER('Start - Print Reports'!$C$10),IF(AND('Main Ledger'!$A120&gt;'Start - Print Reports'!$C$10,'Start - Print Reports'!$A$10='Main Ledger'!$F120),'Main Ledger'!$H120,0),0)</f>
        <v>0</v>
      </c>
      <c r="B112">
        <f>IF(ISNUMBER('Start - Print Reports'!$C$11),IF(AND('Main Ledger'!$A120&gt;'Start - Print Reports'!$C$11,'Start - Print Reports'!$A$11='Main Ledger'!$F120),'Main Ledger'!$H120,0),0)</f>
        <v>0</v>
      </c>
      <c r="C112">
        <f>IF(ISNUMBER('Start - Print Reports'!$C$12),IF(AND('Main Ledger'!$A120&gt;'Start - Print Reports'!$C$12,'Start - Print Reports'!$A$12='Main Ledger'!$F120),'Main Ledger'!$H120,0),0)</f>
        <v>0</v>
      </c>
      <c r="D112">
        <f>IF(ISNUMBER('Start - Print Reports'!$C$13),IF(AND('Main Ledger'!$A120&gt;'Start - Print Reports'!$C$13,'Start - Print Reports'!$A$13='Main Ledger'!$F120),'Main Ledger'!$H120,0),0)</f>
        <v>0</v>
      </c>
      <c r="E112">
        <f>IF(ISNUMBER('Start - Print Reports'!$C$14),IF(AND('Main Ledger'!$A120&gt;'Start - Print Reports'!$C$14,'Start - Print Reports'!$A$14='Main Ledger'!$F120),'Main Ledger'!$H120,0),0)</f>
        <v>0</v>
      </c>
      <c r="F112" s="60" t="s">
        <v>160</v>
      </c>
      <c r="G112">
        <f>IF(AND('Main Ledger'!$E$8-60&lt;'Main Ledger'!A120,'Main Ledger'!A120&lt;'Main Ledger'!$E$8+365),1,0)</f>
        <v>1</v>
      </c>
    </row>
    <row r="113" spans="1:7" ht="12.75">
      <c r="A113">
        <f>IF(ISNUMBER('Start - Print Reports'!$C$10),IF(AND('Main Ledger'!$A121&gt;'Start - Print Reports'!$C$10,'Start - Print Reports'!$A$10='Main Ledger'!$F121),'Main Ledger'!$H121,0),0)</f>
        <v>0</v>
      </c>
      <c r="B113">
        <f>IF(ISNUMBER('Start - Print Reports'!$C$11),IF(AND('Main Ledger'!$A121&gt;'Start - Print Reports'!$C$11,'Start - Print Reports'!$A$11='Main Ledger'!$F121),'Main Ledger'!$H121,0),0)</f>
        <v>0</v>
      </c>
      <c r="C113">
        <f>IF(ISNUMBER('Start - Print Reports'!$C$12),IF(AND('Main Ledger'!$A121&gt;'Start - Print Reports'!$C$12,'Start - Print Reports'!$A$12='Main Ledger'!$F121),'Main Ledger'!$H121,0),0)</f>
        <v>0</v>
      </c>
      <c r="D113">
        <f>IF(ISNUMBER('Start - Print Reports'!$C$13),IF(AND('Main Ledger'!$A121&gt;'Start - Print Reports'!$C$13,'Start - Print Reports'!$A$13='Main Ledger'!$F121),'Main Ledger'!$H121,0),0)</f>
        <v>0</v>
      </c>
      <c r="E113">
        <f>IF(ISNUMBER('Start - Print Reports'!$C$14),IF(AND('Main Ledger'!$A121&gt;'Start - Print Reports'!$C$14,'Start - Print Reports'!$A$14='Main Ledger'!$F121),'Main Ledger'!$H121,0),0)</f>
        <v>0</v>
      </c>
      <c r="F113" s="60" t="s">
        <v>161</v>
      </c>
      <c r="G113">
        <f>IF(AND('Main Ledger'!$E$8-60&lt;'Main Ledger'!A121,'Main Ledger'!A121&lt;'Main Ledger'!$E$8+365),1,0)</f>
        <v>1</v>
      </c>
    </row>
    <row r="114" spans="1:7" ht="12.75">
      <c r="A114">
        <f>IF(ISNUMBER('Start - Print Reports'!$C$10),IF(AND('Main Ledger'!$A122&gt;'Start - Print Reports'!$C$10,'Start - Print Reports'!$A$10='Main Ledger'!$F122),'Main Ledger'!$H122,0),0)</f>
        <v>0</v>
      </c>
      <c r="B114">
        <f>IF(ISNUMBER('Start - Print Reports'!$C$11),IF(AND('Main Ledger'!$A122&gt;'Start - Print Reports'!$C$11,'Start - Print Reports'!$A$11='Main Ledger'!$F122),'Main Ledger'!$H122,0),0)</f>
        <v>0</v>
      </c>
      <c r="C114">
        <f>IF(ISNUMBER('Start - Print Reports'!$C$12),IF(AND('Main Ledger'!$A122&gt;'Start - Print Reports'!$C$12,'Start - Print Reports'!$A$12='Main Ledger'!$F122),'Main Ledger'!$H122,0),0)</f>
        <v>0</v>
      </c>
      <c r="D114">
        <f>IF(ISNUMBER('Start - Print Reports'!$C$13),IF(AND('Main Ledger'!$A122&gt;'Start - Print Reports'!$C$13,'Start - Print Reports'!$A$13='Main Ledger'!$F122),'Main Ledger'!$H122,0),0)</f>
        <v>0</v>
      </c>
      <c r="E114">
        <f>IF(ISNUMBER('Start - Print Reports'!$C$14),IF(AND('Main Ledger'!$A122&gt;'Start - Print Reports'!$C$14,'Start - Print Reports'!$A$14='Main Ledger'!$F122),'Main Ledger'!$H122,0),0)</f>
        <v>0</v>
      </c>
      <c r="F114" s="60" t="s">
        <v>162</v>
      </c>
      <c r="G114">
        <f>IF(AND('Main Ledger'!$E$8-60&lt;'Main Ledger'!A122,'Main Ledger'!A122&lt;'Main Ledger'!$E$8+365),1,0)</f>
        <v>1</v>
      </c>
    </row>
    <row r="115" spans="1:7" ht="12.75">
      <c r="A115">
        <f>IF(ISNUMBER('Start - Print Reports'!$C$10),IF(AND('Main Ledger'!$A123&gt;'Start - Print Reports'!$C$10,'Start - Print Reports'!$A$10='Main Ledger'!$F123),'Main Ledger'!$H123,0),0)</f>
        <v>0</v>
      </c>
      <c r="B115">
        <f>IF(ISNUMBER('Start - Print Reports'!$C$11),IF(AND('Main Ledger'!$A123&gt;'Start - Print Reports'!$C$11,'Start - Print Reports'!$A$11='Main Ledger'!$F123),'Main Ledger'!$H123,0),0)</f>
        <v>0</v>
      </c>
      <c r="C115">
        <f>IF(ISNUMBER('Start - Print Reports'!$C$12),IF(AND('Main Ledger'!$A123&gt;'Start - Print Reports'!$C$12,'Start - Print Reports'!$A$12='Main Ledger'!$F123),'Main Ledger'!$H123,0),0)</f>
        <v>0</v>
      </c>
      <c r="D115">
        <f>IF(ISNUMBER('Start - Print Reports'!$C$13),IF(AND('Main Ledger'!$A123&gt;'Start - Print Reports'!$C$13,'Start - Print Reports'!$A$13='Main Ledger'!$F123),'Main Ledger'!$H123,0),0)</f>
        <v>0</v>
      </c>
      <c r="E115">
        <f>IF(ISNUMBER('Start - Print Reports'!$C$14),IF(AND('Main Ledger'!$A123&gt;'Start - Print Reports'!$C$14,'Start - Print Reports'!$A$14='Main Ledger'!$F123),'Main Ledger'!$H123,0),0)</f>
        <v>0</v>
      </c>
      <c r="F115" s="60" t="s">
        <v>163</v>
      </c>
      <c r="G115">
        <f>IF(AND('Main Ledger'!$E$8-60&lt;'Main Ledger'!A123,'Main Ledger'!A123&lt;'Main Ledger'!$E$8+365),1,0)</f>
        <v>1</v>
      </c>
    </row>
    <row r="116" spans="1:7" ht="12.75">
      <c r="A116">
        <f>IF(ISNUMBER('Start - Print Reports'!$C$10),IF(AND('Main Ledger'!$A124&gt;'Start - Print Reports'!$C$10,'Start - Print Reports'!$A$10='Main Ledger'!$F124),'Main Ledger'!$H124,0),0)</f>
        <v>0</v>
      </c>
      <c r="B116">
        <f>IF(ISNUMBER('Start - Print Reports'!$C$11),IF(AND('Main Ledger'!$A124&gt;'Start - Print Reports'!$C$11,'Start - Print Reports'!$A$11='Main Ledger'!$F124),'Main Ledger'!$H124,0),0)</f>
        <v>0</v>
      </c>
      <c r="C116">
        <f>IF(ISNUMBER('Start - Print Reports'!$C$12),IF(AND('Main Ledger'!$A124&gt;'Start - Print Reports'!$C$12,'Start - Print Reports'!$A$12='Main Ledger'!$F124),'Main Ledger'!$H124,0),0)</f>
        <v>0</v>
      </c>
      <c r="D116">
        <f>IF(ISNUMBER('Start - Print Reports'!$C$13),IF(AND('Main Ledger'!$A124&gt;'Start - Print Reports'!$C$13,'Start - Print Reports'!$A$13='Main Ledger'!$F124),'Main Ledger'!$H124,0),0)</f>
        <v>0</v>
      </c>
      <c r="E116">
        <f>IF(ISNUMBER('Start - Print Reports'!$C$14),IF(AND('Main Ledger'!$A124&gt;'Start - Print Reports'!$C$14,'Start - Print Reports'!$A$14='Main Ledger'!$F124),'Main Ledger'!$H124,0),0)</f>
        <v>0</v>
      </c>
      <c r="F116" s="60" t="s">
        <v>164</v>
      </c>
      <c r="G116">
        <f>IF(AND('Main Ledger'!$E$8-60&lt;'Main Ledger'!A124,'Main Ledger'!A124&lt;'Main Ledger'!$E$8+365),1,0)</f>
        <v>1</v>
      </c>
    </row>
    <row r="117" spans="1:7" ht="12.75">
      <c r="A117">
        <f>IF(ISNUMBER('Start - Print Reports'!$C$10),IF(AND('Main Ledger'!$A125&gt;'Start - Print Reports'!$C$10,'Start - Print Reports'!$A$10='Main Ledger'!$F125),'Main Ledger'!$H125,0),0)</f>
        <v>0</v>
      </c>
      <c r="B117">
        <f>IF(ISNUMBER('Start - Print Reports'!$C$11),IF(AND('Main Ledger'!$A125&gt;'Start - Print Reports'!$C$11,'Start - Print Reports'!$A$11='Main Ledger'!$F125),'Main Ledger'!$H125,0),0)</f>
        <v>0</v>
      </c>
      <c r="C117">
        <f>IF(ISNUMBER('Start - Print Reports'!$C$12),IF(AND('Main Ledger'!$A125&gt;'Start - Print Reports'!$C$12,'Start - Print Reports'!$A$12='Main Ledger'!$F125),'Main Ledger'!$H125,0),0)</f>
        <v>0</v>
      </c>
      <c r="D117">
        <f>IF(ISNUMBER('Start - Print Reports'!$C$13),IF(AND('Main Ledger'!$A125&gt;'Start - Print Reports'!$C$13,'Start - Print Reports'!$A$13='Main Ledger'!$F125),'Main Ledger'!$H125,0),0)</f>
        <v>0</v>
      </c>
      <c r="E117">
        <f>IF(ISNUMBER('Start - Print Reports'!$C$14),IF(AND('Main Ledger'!$A125&gt;'Start - Print Reports'!$C$14,'Start - Print Reports'!$A$14='Main Ledger'!$F125),'Main Ledger'!$H125,0),0)</f>
        <v>0</v>
      </c>
      <c r="F117" s="60" t="s">
        <v>165</v>
      </c>
      <c r="G117">
        <f>IF(AND('Main Ledger'!$E$8-60&lt;'Main Ledger'!A125,'Main Ledger'!A125&lt;'Main Ledger'!$E$8+365),1,0)</f>
        <v>1</v>
      </c>
    </row>
    <row r="118" spans="1:7" ht="12.75">
      <c r="A118">
        <f>IF(ISNUMBER('Start - Print Reports'!$C$10),IF(AND('Main Ledger'!$A126&gt;'Start - Print Reports'!$C$10,'Start - Print Reports'!$A$10='Main Ledger'!$F126),'Main Ledger'!$H126,0),0)</f>
        <v>0</v>
      </c>
      <c r="B118">
        <f>IF(ISNUMBER('Start - Print Reports'!$C$11),IF(AND('Main Ledger'!$A126&gt;'Start - Print Reports'!$C$11,'Start - Print Reports'!$A$11='Main Ledger'!$F126),'Main Ledger'!$H126,0),0)</f>
        <v>0</v>
      </c>
      <c r="C118">
        <f>IF(ISNUMBER('Start - Print Reports'!$C$12),IF(AND('Main Ledger'!$A126&gt;'Start - Print Reports'!$C$12,'Start - Print Reports'!$A$12='Main Ledger'!$F126),'Main Ledger'!$H126,0),0)</f>
        <v>0</v>
      </c>
      <c r="D118">
        <f>IF(ISNUMBER('Start - Print Reports'!$C$13),IF(AND('Main Ledger'!$A126&gt;'Start - Print Reports'!$C$13,'Start - Print Reports'!$A$13='Main Ledger'!$F126),'Main Ledger'!$H126,0),0)</f>
        <v>0</v>
      </c>
      <c r="E118">
        <f>IF(ISNUMBER('Start - Print Reports'!$C$14),IF(AND('Main Ledger'!$A126&gt;'Start - Print Reports'!$C$14,'Start - Print Reports'!$A$14='Main Ledger'!$F126),'Main Ledger'!$H126,0),0)</f>
        <v>0</v>
      </c>
      <c r="F118" s="60" t="s">
        <v>166</v>
      </c>
      <c r="G118">
        <f>IF(AND('Main Ledger'!$E$8-60&lt;'Main Ledger'!A126,'Main Ledger'!A126&lt;'Main Ledger'!$E$8+365),1,0)</f>
        <v>1</v>
      </c>
    </row>
    <row r="119" spans="1:7" ht="12.75">
      <c r="A119">
        <f>IF(ISNUMBER('Start - Print Reports'!$C$10),IF(AND('Main Ledger'!$A127&gt;'Start - Print Reports'!$C$10,'Start - Print Reports'!$A$10='Main Ledger'!$F127),'Main Ledger'!$H127,0),0)</f>
        <v>0</v>
      </c>
      <c r="B119">
        <f>IF(ISNUMBER('Start - Print Reports'!$C$11),IF(AND('Main Ledger'!$A127&gt;'Start - Print Reports'!$C$11,'Start - Print Reports'!$A$11='Main Ledger'!$F127),'Main Ledger'!$H127,0),0)</f>
        <v>0</v>
      </c>
      <c r="C119">
        <f>IF(ISNUMBER('Start - Print Reports'!$C$12),IF(AND('Main Ledger'!$A127&gt;'Start - Print Reports'!$C$12,'Start - Print Reports'!$A$12='Main Ledger'!$F127),'Main Ledger'!$H127,0),0)</f>
        <v>0</v>
      </c>
      <c r="D119">
        <f>IF(ISNUMBER('Start - Print Reports'!$C$13),IF(AND('Main Ledger'!$A127&gt;'Start - Print Reports'!$C$13,'Start - Print Reports'!$A$13='Main Ledger'!$F127),'Main Ledger'!$H127,0),0)</f>
        <v>0</v>
      </c>
      <c r="E119">
        <f>IF(ISNUMBER('Start - Print Reports'!$C$14),IF(AND('Main Ledger'!$A127&gt;'Start - Print Reports'!$C$14,'Start - Print Reports'!$A$14='Main Ledger'!$F127),'Main Ledger'!$H127,0),0)</f>
        <v>0</v>
      </c>
      <c r="F119" s="60" t="s">
        <v>167</v>
      </c>
      <c r="G119">
        <f>IF(AND('Main Ledger'!$E$8-60&lt;'Main Ledger'!A127,'Main Ledger'!A127&lt;'Main Ledger'!$E$8+365),1,0)</f>
        <v>1</v>
      </c>
    </row>
    <row r="120" spans="1:7" ht="12.75">
      <c r="A120">
        <f>IF(ISNUMBER('Start - Print Reports'!$C$10),IF(AND('Main Ledger'!$A128&gt;'Start - Print Reports'!$C$10,'Start - Print Reports'!$A$10='Main Ledger'!$F128),'Main Ledger'!$H128,0),0)</f>
        <v>0</v>
      </c>
      <c r="B120">
        <f>IF(ISNUMBER('Start - Print Reports'!$C$11),IF(AND('Main Ledger'!$A128&gt;'Start - Print Reports'!$C$11,'Start - Print Reports'!$A$11='Main Ledger'!$F128),'Main Ledger'!$H128,0),0)</f>
        <v>0</v>
      </c>
      <c r="C120">
        <f>IF(ISNUMBER('Start - Print Reports'!$C$12),IF(AND('Main Ledger'!$A128&gt;'Start - Print Reports'!$C$12,'Start - Print Reports'!$A$12='Main Ledger'!$F128),'Main Ledger'!$H128,0),0)</f>
        <v>0</v>
      </c>
      <c r="D120">
        <f>IF(ISNUMBER('Start - Print Reports'!$C$13),IF(AND('Main Ledger'!$A128&gt;'Start - Print Reports'!$C$13,'Start - Print Reports'!$A$13='Main Ledger'!$F128),'Main Ledger'!$H128,0),0)</f>
        <v>0</v>
      </c>
      <c r="E120">
        <f>IF(ISNUMBER('Start - Print Reports'!$C$14),IF(AND('Main Ledger'!$A128&gt;'Start - Print Reports'!$C$14,'Start - Print Reports'!$A$14='Main Ledger'!$F128),'Main Ledger'!$H128,0),0)</f>
        <v>0</v>
      </c>
      <c r="F120" s="60" t="s">
        <v>168</v>
      </c>
      <c r="G120">
        <f>IF(AND('Main Ledger'!$E$8-60&lt;'Main Ledger'!A128,'Main Ledger'!A128&lt;'Main Ledger'!$E$8+365),1,0)</f>
        <v>1</v>
      </c>
    </row>
    <row r="121" spans="1:7" ht="12.75">
      <c r="A121">
        <f>IF(ISNUMBER('Start - Print Reports'!$C$10),IF(AND('Main Ledger'!$A129&gt;'Start - Print Reports'!$C$10,'Start - Print Reports'!$A$10='Main Ledger'!$F129),'Main Ledger'!$H129,0),0)</f>
        <v>0</v>
      </c>
      <c r="B121">
        <f>IF(ISNUMBER('Start - Print Reports'!$C$11),IF(AND('Main Ledger'!$A129&gt;'Start - Print Reports'!$C$11,'Start - Print Reports'!$A$11='Main Ledger'!$F129),'Main Ledger'!$H129,0),0)</f>
        <v>0</v>
      </c>
      <c r="C121">
        <f>IF(ISNUMBER('Start - Print Reports'!$C$12),IF(AND('Main Ledger'!$A129&gt;'Start - Print Reports'!$C$12,'Start - Print Reports'!$A$12='Main Ledger'!$F129),'Main Ledger'!$H129,0),0)</f>
        <v>0</v>
      </c>
      <c r="D121">
        <f>IF(ISNUMBER('Start - Print Reports'!$C$13),IF(AND('Main Ledger'!$A129&gt;'Start - Print Reports'!$C$13,'Start - Print Reports'!$A$13='Main Ledger'!$F129),'Main Ledger'!$H129,0),0)</f>
        <v>0</v>
      </c>
      <c r="E121">
        <f>IF(ISNUMBER('Start - Print Reports'!$C$14),IF(AND('Main Ledger'!$A129&gt;'Start - Print Reports'!$C$14,'Start - Print Reports'!$A$14='Main Ledger'!$F129),'Main Ledger'!$H129,0),0)</f>
        <v>0</v>
      </c>
      <c r="F121" s="60" t="s">
        <v>169</v>
      </c>
      <c r="G121">
        <f>IF(AND('Main Ledger'!$E$8-60&lt;'Main Ledger'!A129,'Main Ledger'!A129&lt;'Main Ledger'!$E$8+365),1,0)</f>
        <v>1</v>
      </c>
    </row>
    <row r="122" spans="1:7" ht="12.75">
      <c r="A122">
        <f>IF(ISNUMBER('Start - Print Reports'!$C$10),IF(AND('Main Ledger'!$A130&gt;'Start - Print Reports'!$C$10,'Start - Print Reports'!$A$10='Main Ledger'!$F130),'Main Ledger'!$H130,0),0)</f>
        <v>0</v>
      </c>
      <c r="B122">
        <f>IF(ISNUMBER('Start - Print Reports'!$C$11),IF(AND('Main Ledger'!$A130&gt;'Start - Print Reports'!$C$11,'Start - Print Reports'!$A$11='Main Ledger'!$F130),'Main Ledger'!$H130,0),0)</f>
        <v>0</v>
      </c>
      <c r="C122">
        <f>IF(ISNUMBER('Start - Print Reports'!$C$12),IF(AND('Main Ledger'!$A130&gt;'Start - Print Reports'!$C$12,'Start - Print Reports'!$A$12='Main Ledger'!$F130),'Main Ledger'!$H130,0),0)</f>
        <v>0</v>
      </c>
      <c r="D122">
        <f>IF(ISNUMBER('Start - Print Reports'!$C$13),IF(AND('Main Ledger'!$A130&gt;'Start - Print Reports'!$C$13,'Start - Print Reports'!$A$13='Main Ledger'!$F130),'Main Ledger'!$H130,0),0)</f>
        <v>0</v>
      </c>
      <c r="E122">
        <f>IF(ISNUMBER('Start - Print Reports'!$C$14),IF(AND('Main Ledger'!$A130&gt;'Start - Print Reports'!$C$14,'Start - Print Reports'!$A$14='Main Ledger'!$F130),'Main Ledger'!$H130,0),0)</f>
        <v>0</v>
      </c>
      <c r="F122" s="60" t="s">
        <v>170</v>
      </c>
      <c r="G122">
        <f>IF(AND('Main Ledger'!$E$8-60&lt;'Main Ledger'!A130,'Main Ledger'!A130&lt;'Main Ledger'!$E$8+365),1,0)</f>
        <v>1</v>
      </c>
    </row>
    <row r="123" spans="1:7" ht="12.75">
      <c r="A123">
        <f>IF(ISNUMBER('Start - Print Reports'!$C$10),IF(AND('Main Ledger'!$A131&gt;'Start - Print Reports'!$C$10,'Start - Print Reports'!$A$10='Main Ledger'!$F131),'Main Ledger'!$H131,0),0)</f>
        <v>0</v>
      </c>
      <c r="B123">
        <f>IF(ISNUMBER('Start - Print Reports'!$C$11),IF(AND('Main Ledger'!$A131&gt;'Start - Print Reports'!$C$11,'Start - Print Reports'!$A$11='Main Ledger'!$F131),'Main Ledger'!$H131,0),0)</f>
        <v>0</v>
      </c>
      <c r="C123">
        <f>IF(ISNUMBER('Start - Print Reports'!$C$12),IF(AND('Main Ledger'!$A131&gt;'Start - Print Reports'!$C$12,'Start - Print Reports'!$A$12='Main Ledger'!$F131),'Main Ledger'!$H131,0),0)</f>
        <v>0</v>
      </c>
      <c r="D123">
        <f>IF(ISNUMBER('Start - Print Reports'!$C$13),IF(AND('Main Ledger'!$A131&gt;'Start - Print Reports'!$C$13,'Start - Print Reports'!$A$13='Main Ledger'!$F131),'Main Ledger'!$H131,0),0)</f>
        <v>0</v>
      </c>
      <c r="E123">
        <f>IF(ISNUMBER('Start - Print Reports'!$C$14),IF(AND('Main Ledger'!$A131&gt;'Start - Print Reports'!$C$14,'Start - Print Reports'!$A$14='Main Ledger'!$F131),'Main Ledger'!$H131,0),0)</f>
        <v>0</v>
      </c>
      <c r="F123" s="60" t="s">
        <v>171</v>
      </c>
      <c r="G123">
        <f>IF(AND('Main Ledger'!$E$8-60&lt;'Main Ledger'!A131,'Main Ledger'!A131&lt;'Main Ledger'!$E$8+365),1,0)</f>
        <v>1</v>
      </c>
    </row>
    <row r="124" spans="1:7" ht="12.75">
      <c r="A124">
        <f>IF(ISNUMBER('Start - Print Reports'!$C$10),IF(AND('Main Ledger'!$A132&gt;'Start - Print Reports'!$C$10,'Start - Print Reports'!$A$10='Main Ledger'!$F132),'Main Ledger'!$H132,0),0)</f>
        <v>0</v>
      </c>
      <c r="B124">
        <f>IF(ISNUMBER('Start - Print Reports'!$C$11),IF(AND('Main Ledger'!$A132&gt;'Start - Print Reports'!$C$11,'Start - Print Reports'!$A$11='Main Ledger'!$F132),'Main Ledger'!$H132,0),0)</f>
        <v>0</v>
      </c>
      <c r="C124">
        <f>IF(ISNUMBER('Start - Print Reports'!$C$12),IF(AND('Main Ledger'!$A132&gt;'Start - Print Reports'!$C$12,'Start - Print Reports'!$A$12='Main Ledger'!$F132),'Main Ledger'!$H132,0),0)</f>
        <v>0</v>
      </c>
      <c r="D124">
        <f>IF(ISNUMBER('Start - Print Reports'!$C$13),IF(AND('Main Ledger'!$A132&gt;'Start - Print Reports'!$C$13,'Start - Print Reports'!$A$13='Main Ledger'!$F132),'Main Ledger'!$H132,0),0)</f>
        <v>0</v>
      </c>
      <c r="E124">
        <f>IF(ISNUMBER('Start - Print Reports'!$C$14),IF(AND('Main Ledger'!$A132&gt;'Start - Print Reports'!$C$14,'Start - Print Reports'!$A$14='Main Ledger'!$F132),'Main Ledger'!$H132,0),0)</f>
        <v>0</v>
      </c>
      <c r="F124" s="60" t="s">
        <v>172</v>
      </c>
      <c r="G124">
        <f>IF(AND('Main Ledger'!$E$8-60&lt;'Main Ledger'!A132,'Main Ledger'!A132&lt;'Main Ledger'!$E$8+365),1,0)</f>
        <v>1</v>
      </c>
    </row>
    <row r="125" spans="1:7" ht="12.75">
      <c r="A125">
        <f>IF(ISNUMBER('Start - Print Reports'!$C$10),IF(AND('Main Ledger'!$A133&gt;'Start - Print Reports'!$C$10,'Start - Print Reports'!$A$10='Main Ledger'!$F133),'Main Ledger'!$H133,0),0)</f>
        <v>0</v>
      </c>
      <c r="B125">
        <f>IF(ISNUMBER('Start - Print Reports'!$C$11),IF(AND('Main Ledger'!$A133&gt;'Start - Print Reports'!$C$11,'Start - Print Reports'!$A$11='Main Ledger'!$F133),'Main Ledger'!$H133,0),0)</f>
        <v>0</v>
      </c>
      <c r="C125">
        <f>IF(ISNUMBER('Start - Print Reports'!$C$12),IF(AND('Main Ledger'!$A133&gt;'Start - Print Reports'!$C$12,'Start - Print Reports'!$A$12='Main Ledger'!$F133),'Main Ledger'!$H133,0),0)</f>
        <v>0</v>
      </c>
      <c r="D125">
        <f>IF(ISNUMBER('Start - Print Reports'!$C$13),IF(AND('Main Ledger'!$A133&gt;'Start - Print Reports'!$C$13,'Start - Print Reports'!$A$13='Main Ledger'!$F133),'Main Ledger'!$H133,0),0)</f>
        <v>0</v>
      </c>
      <c r="E125">
        <f>IF(ISNUMBER('Start - Print Reports'!$C$14),IF(AND('Main Ledger'!$A133&gt;'Start - Print Reports'!$C$14,'Start - Print Reports'!$A$14='Main Ledger'!$F133),'Main Ledger'!$H133,0),0)</f>
        <v>0</v>
      </c>
      <c r="F125" s="60" t="s">
        <v>173</v>
      </c>
      <c r="G125">
        <f>IF(AND('Main Ledger'!$E$8-60&lt;'Main Ledger'!A133,'Main Ledger'!A133&lt;'Main Ledger'!$E$8+365),1,0)</f>
        <v>1</v>
      </c>
    </row>
    <row r="126" spans="1:7" ht="12.75">
      <c r="A126">
        <f>IF(ISNUMBER('Start - Print Reports'!$C$10),IF(AND('Main Ledger'!$A134&gt;'Start - Print Reports'!$C$10,'Start - Print Reports'!$A$10='Main Ledger'!$F134),'Main Ledger'!$H134,0),0)</f>
        <v>0</v>
      </c>
      <c r="B126">
        <f>IF(ISNUMBER('Start - Print Reports'!$C$11),IF(AND('Main Ledger'!$A134&gt;'Start - Print Reports'!$C$11,'Start - Print Reports'!$A$11='Main Ledger'!$F134),'Main Ledger'!$H134,0),0)</f>
        <v>0</v>
      </c>
      <c r="C126">
        <f>IF(ISNUMBER('Start - Print Reports'!$C$12),IF(AND('Main Ledger'!$A134&gt;'Start - Print Reports'!$C$12,'Start - Print Reports'!$A$12='Main Ledger'!$F134),'Main Ledger'!$H134,0),0)</f>
        <v>0</v>
      </c>
      <c r="D126">
        <f>IF(ISNUMBER('Start - Print Reports'!$C$13),IF(AND('Main Ledger'!$A134&gt;'Start - Print Reports'!$C$13,'Start - Print Reports'!$A$13='Main Ledger'!$F134),'Main Ledger'!$H134,0),0)</f>
        <v>0</v>
      </c>
      <c r="E126">
        <f>IF(ISNUMBER('Start - Print Reports'!$C$14),IF(AND('Main Ledger'!$A134&gt;'Start - Print Reports'!$C$14,'Start - Print Reports'!$A$14='Main Ledger'!$F134),'Main Ledger'!$H134,0),0)</f>
        <v>0</v>
      </c>
      <c r="F126" s="60" t="s">
        <v>174</v>
      </c>
      <c r="G126">
        <f>IF(AND('Main Ledger'!$E$8-60&lt;'Main Ledger'!A134,'Main Ledger'!A134&lt;'Main Ledger'!$E$8+365),1,0)</f>
        <v>1</v>
      </c>
    </row>
    <row r="127" spans="1:7" ht="12.75">
      <c r="A127">
        <f>IF(ISNUMBER('Start - Print Reports'!$C$10),IF(AND('Main Ledger'!$A135&gt;'Start - Print Reports'!$C$10,'Start - Print Reports'!$A$10='Main Ledger'!$F135),'Main Ledger'!$H135,0),0)</f>
        <v>0</v>
      </c>
      <c r="B127">
        <f>IF(ISNUMBER('Start - Print Reports'!$C$11),IF(AND('Main Ledger'!$A135&gt;'Start - Print Reports'!$C$11,'Start - Print Reports'!$A$11='Main Ledger'!$F135),'Main Ledger'!$H135,0),0)</f>
        <v>0</v>
      </c>
      <c r="C127">
        <f>IF(ISNUMBER('Start - Print Reports'!$C$12),IF(AND('Main Ledger'!$A135&gt;'Start - Print Reports'!$C$12,'Start - Print Reports'!$A$12='Main Ledger'!$F135),'Main Ledger'!$H135,0),0)</f>
        <v>0</v>
      </c>
      <c r="D127">
        <f>IF(ISNUMBER('Start - Print Reports'!$C$13),IF(AND('Main Ledger'!$A135&gt;'Start - Print Reports'!$C$13,'Start - Print Reports'!$A$13='Main Ledger'!$F135),'Main Ledger'!$H135,0),0)</f>
        <v>0</v>
      </c>
      <c r="E127">
        <f>IF(ISNUMBER('Start - Print Reports'!$C$14),IF(AND('Main Ledger'!$A135&gt;'Start - Print Reports'!$C$14,'Start - Print Reports'!$A$14='Main Ledger'!$F135),'Main Ledger'!$H135,0),0)</f>
        <v>0</v>
      </c>
      <c r="F127" s="60" t="s">
        <v>175</v>
      </c>
      <c r="G127">
        <f>IF(AND('Main Ledger'!$E$8-60&lt;'Main Ledger'!A135,'Main Ledger'!A135&lt;'Main Ledger'!$E$8+365),1,0)</f>
        <v>1</v>
      </c>
    </row>
    <row r="128" spans="1:7" ht="12.75">
      <c r="A128">
        <f>IF(ISNUMBER('Start - Print Reports'!$C$10),IF(AND('Main Ledger'!$A136&gt;'Start - Print Reports'!$C$10,'Start - Print Reports'!$A$10='Main Ledger'!$F136),'Main Ledger'!$H136,0),0)</f>
        <v>0</v>
      </c>
      <c r="B128">
        <f>IF(ISNUMBER('Start - Print Reports'!$C$11),IF(AND('Main Ledger'!$A136&gt;'Start - Print Reports'!$C$11,'Start - Print Reports'!$A$11='Main Ledger'!$F136),'Main Ledger'!$H136,0),0)</f>
        <v>0</v>
      </c>
      <c r="C128">
        <f>IF(ISNUMBER('Start - Print Reports'!$C$12),IF(AND('Main Ledger'!$A136&gt;'Start - Print Reports'!$C$12,'Start - Print Reports'!$A$12='Main Ledger'!$F136),'Main Ledger'!$H136,0),0)</f>
        <v>0</v>
      </c>
      <c r="D128">
        <f>IF(ISNUMBER('Start - Print Reports'!$C$13),IF(AND('Main Ledger'!$A136&gt;'Start - Print Reports'!$C$13,'Start - Print Reports'!$A$13='Main Ledger'!$F136),'Main Ledger'!$H136,0),0)</f>
        <v>0</v>
      </c>
      <c r="E128">
        <f>IF(ISNUMBER('Start - Print Reports'!$C$14),IF(AND('Main Ledger'!$A136&gt;'Start - Print Reports'!$C$14,'Start - Print Reports'!$A$14='Main Ledger'!$F136),'Main Ledger'!$H136,0),0)</f>
        <v>0</v>
      </c>
      <c r="F128" s="60" t="s">
        <v>176</v>
      </c>
      <c r="G128">
        <f>IF(AND('Main Ledger'!$E$8-60&lt;'Main Ledger'!A136,'Main Ledger'!A136&lt;'Main Ledger'!$E$8+365),1,0)</f>
        <v>1</v>
      </c>
    </row>
    <row r="129" spans="1:7" ht="12.75">
      <c r="A129">
        <f>IF(ISNUMBER('Start - Print Reports'!$C$10),IF(AND('Main Ledger'!$A137&gt;'Start - Print Reports'!$C$10,'Start - Print Reports'!$A$10='Main Ledger'!$F137),'Main Ledger'!$H137,0),0)</f>
        <v>0</v>
      </c>
      <c r="B129">
        <f>IF(ISNUMBER('Start - Print Reports'!$C$11),IF(AND('Main Ledger'!$A137&gt;'Start - Print Reports'!$C$11,'Start - Print Reports'!$A$11='Main Ledger'!$F137),'Main Ledger'!$H137,0),0)</f>
        <v>0</v>
      </c>
      <c r="C129">
        <f>IF(ISNUMBER('Start - Print Reports'!$C$12),IF(AND('Main Ledger'!$A137&gt;'Start - Print Reports'!$C$12,'Start - Print Reports'!$A$12='Main Ledger'!$F137),'Main Ledger'!$H137,0),0)</f>
        <v>0</v>
      </c>
      <c r="D129">
        <f>IF(ISNUMBER('Start - Print Reports'!$C$13),IF(AND('Main Ledger'!$A137&gt;'Start - Print Reports'!$C$13,'Start - Print Reports'!$A$13='Main Ledger'!$F137),'Main Ledger'!$H137,0),0)</f>
        <v>0</v>
      </c>
      <c r="E129">
        <f>IF(ISNUMBER('Start - Print Reports'!$C$14),IF(AND('Main Ledger'!$A137&gt;'Start - Print Reports'!$C$14,'Start - Print Reports'!$A$14='Main Ledger'!$F137),'Main Ledger'!$H137,0),0)</f>
        <v>0</v>
      </c>
      <c r="F129" s="60" t="s">
        <v>177</v>
      </c>
      <c r="G129">
        <f>IF(AND('Main Ledger'!$E$8-60&lt;'Main Ledger'!A137,'Main Ledger'!A137&lt;'Main Ledger'!$E$8+365),1,0)</f>
        <v>1</v>
      </c>
    </row>
    <row r="130" spans="1:7" ht="12.75">
      <c r="A130">
        <f>IF(ISNUMBER('Start - Print Reports'!$C$10),IF(AND('Main Ledger'!$A138&gt;'Start - Print Reports'!$C$10,'Start - Print Reports'!$A$10='Main Ledger'!$F138),'Main Ledger'!$H138,0),0)</f>
        <v>0</v>
      </c>
      <c r="B130">
        <f>IF(ISNUMBER('Start - Print Reports'!$C$11),IF(AND('Main Ledger'!$A138&gt;'Start - Print Reports'!$C$11,'Start - Print Reports'!$A$11='Main Ledger'!$F138),'Main Ledger'!$H138,0),0)</f>
        <v>0</v>
      </c>
      <c r="C130">
        <f>IF(ISNUMBER('Start - Print Reports'!$C$12),IF(AND('Main Ledger'!$A138&gt;'Start - Print Reports'!$C$12,'Start - Print Reports'!$A$12='Main Ledger'!$F138),'Main Ledger'!$H138,0),0)</f>
        <v>0</v>
      </c>
      <c r="D130">
        <f>IF(ISNUMBER('Start - Print Reports'!$C$13),IF(AND('Main Ledger'!$A138&gt;'Start - Print Reports'!$C$13,'Start - Print Reports'!$A$13='Main Ledger'!$F138),'Main Ledger'!$H138,0),0)</f>
        <v>0</v>
      </c>
      <c r="E130">
        <f>IF(ISNUMBER('Start - Print Reports'!$C$14),IF(AND('Main Ledger'!$A138&gt;'Start - Print Reports'!$C$14,'Start - Print Reports'!$A$14='Main Ledger'!$F138),'Main Ledger'!$H138,0),0)</f>
        <v>0</v>
      </c>
      <c r="F130" s="60" t="s">
        <v>178</v>
      </c>
      <c r="G130">
        <f>IF(AND('Main Ledger'!$E$8-60&lt;'Main Ledger'!A138,'Main Ledger'!A138&lt;'Main Ledger'!$E$8+365),1,0)</f>
        <v>1</v>
      </c>
    </row>
    <row r="131" spans="1:7" ht="12.75">
      <c r="A131">
        <f>IF(ISNUMBER('Start - Print Reports'!$C$10),IF(AND('Main Ledger'!$A139&gt;'Start - Print Reports'!$C$10,'Start - Print Reports'!$A$10='Main Ledger'!$F139),'Main Ledger'!$H139,0),0)</f>
        <v>0</v>
      </c>
      <c r="B131">
        <f>IF(ISNUMBER('Start - Print Reports'!$C$11),IF(AND('Main Ledger'!$A139&gt;'Start - Print Reports'!$C$11,'Start - Print Reports'!$A$11='Main Ledger'!$F139),'Main Ledger'!$H139,0),0)</f>
        <v>0</v>
      </c>
      <c r="C131">
        <f>IF(ISNUMBER('Start - Print Reports'!$C$12),IF(AND('Main Ledger'!$A139&gt;'Start - Print Reports'!$C$12,'Start - Print Reports'!$A$12='Main Ledger'!$F139),'Main Ledger'!$H139,0),0)</f>
        <v>0</v>
      </c>
      <c r="D131">
        <f>IF(ISNUMBER('Start - Print Reports'!$C$13),IF(AND('Main Ledger'!$A139&gt;'Start - Print Reports'!$C$13,'Start - Print Reports'!$A$13='Main Ledger'!$F139),'Main Ledger'!$H139,0),0)</f>
        <v>0</v>
      </c>
      <c r="E131">
        <f>IF(ISNUMBER('Start - Print Reports'!$C$14),IF(AND('Main Ledger'!$A139&gt;'Start - Print Reports'!$C$14,'Start - Print Reports'!$A$14='Main Ledger'!$F139),'Main Ledger'!$H139,0),0)</f>
        <v>0</v>
      </c>
      <c r="F131" s="60" t="s">
        <v>179</v>
      </c>
      <c r="G131">
        <f>IF(AND('Main Ledger'!$E$8-60&lt;'Main Ledger'!A139,'Main Ledger'!A139&lt;'Main Ledger'!$E$8+365),1,0)</f>
        <v>1</v>
      </c>
    </row>
    <row r="132" spans="1:7" ht="12.75">
      <c r="A132">
        <f>IF(ISNUMBER('Start - Print Reports'!$C$10),IF(AND('Main Ledger'!$A140&gt;'Start - Print Reports'!$C$10,'Start - Print Reports'!$A$10='Main Ledger'!$F140),'Main Ledger'!$H140,0),0)</f>
        <v>0</v>
      </c>
      <c r="B132">
        <f>IF(ISNUMBER('Start - Print Reports'!$C$11),IF(AND('Main Ledger'!$A140&gt;'Start - Print Reports'!$C$11,'Start - Print Reports'!$A$11='Main Ledger'!$F140),'Main Ledger'!$H140,0),0)</f>
        <v>0</v>
      </c>
      <c r="C132">
        <f>IF(ISNUMBER('Start - Print Reports'!$C$12),IF(AND('Main Ledger'!$A140&gt;'Start - Print Reports'!$C$12,'Start - Print Reports'!$A$12='Main Ledger'!$F140),'Main Ledger'!$H140,0),0)</f>
        <v>0</v>
      </c>
      <c r="D132">
        <f>IF(ISNUMBER('Start - Print Reports'!$C$13),IF(AND('Main Ledger'!$A140&gt;'Start - Print Reports'!$C$13,'Start - Print Reports'!$A$13='Main Ledger'!$F140),'Main Ledger'!$H140,0),0)</f>
        <v>0</v>
      </c>
      <c r="E132">
        <f>IF(ISNUMBER('Start - Print Reports'!$C$14),IF(AND('Main Ledger'!$A140&gt;'Start - Print Reports'!$C$14,'Start - Print Reports'!$A$14='Main Ledger'!$F140),'Main Ledger'!$H140,0),0)</f>
        <v>0</v>
      </c>
      <c r="F132" s="60" t="s">
        <v>180</v>
      </c>
      <c r="G132">
        <f>IF(AND('Main Ledger'!$E$8-60&lt;'Main Ledger'!A140,'Main Ledger'!A140&lt;'Main Ledger'!$E$8+365),1,0)</f>
        <v>1</v>
      </c>
    </row>
    <row r="133" spans="1:7" ht="12.75">
      <c r="A133">
        <f>IF(ISNUMBER('Start - Print Reports'!$C$10),IF(AND('Main Ledger'!$A141&gt;'Start - Print Reports'!$C$10,'Start - Print Reports'!$A$10='Main Ledger'!$F141),'Main Ledger'!$H141,0),0)</f>
        <v>0</v>
      </c>
      <c r="B133">
        <f>IF(ISNUMBER('Start - Print Reports'!$C$11),IF(AND('Main Ledger'!$A141&gt;'Start - Print Reports'!$C$11,'Start - Print Reports'!$A$11='Main Ledger'!$F141),'Main Ledger'!$H141,0),0)</f>
        <v>0</v>
      </c>
      <c r="C133">
        <f>IF(ISNUMBER('Start - Print Reports'!$C$12),IF(AND('Main Ledger'!$A141&gt;'Start - Print Reports'!$C$12,'Start - Print Reports'!$A$12='Main Ledger'!$F141),'Main Ledger'!$H141,0),0)</f>
        <v>0</v>
      </c>
      <c r="D133">
        <f>IF(ISNUMBER('Start - Print Reports'!$C$13),IF(AND('Main Ledger'!$A141&gt;'Start - Print Reports'!$C$13,'Start - Print Reports'!$A$13='Main Ledger'!$F141),'Main Ledger'!$H141,0),0)</f>
        <v>0</v>
      </c>
      <c r="E133">
        <f>IF(ISNUMBER('Start - Print Reports'!$C$14),IF(AND('Main Ledger'!$A141&gt;'Start - Print Reports'!$C$14,'Start - Print Reports'!$A$14='Main Ledger'!$F141),'Main Ledger'!$H141,0),0)</f>
        <v>0</v>
      </c>
      <c r="F133" s="60" t="s">
        <v>181</v>
      </c>
      <c r="G133">
        <f>IF(AND('Main Ledger'!$E$8-60&lt;'Main Ledger'!A141,'Main Ledger'!A141&lt;'Main Ledger'!$E$8+365),1,0)</f>
        <v>1</v>
      </c>
    </row>
    <row r="134" spans="1:7" ht="12.75">
      <c r="A134">
        <f>IF(ISNUMBER('Start - Print Reports'!$C$10),IF(AND('Main Ledger'!$A142&gt;'Start - Print Reports'!$C$10,'Start - Print Reports'!$A$10='Main Ledger'!$F142),'Main Ledger'!$H142,0),0)</f>
        <v>0</v>
      </c>
      <c r="B134">
        <f>IF(ISNUMBER('Start - Print Reports'!$C$11),IF(AND('Main Ledger'!$A142&gt;'Start - Print Reports'!$C$11,'Start - Print Reports'!$A$11='Main Ledger'!$F142),'Main Ledger'!$H142,0),0)</f>
        <v>0</v>
      </c>
      <c r="C134">
        <f>IF(ISNUMBER('Start - Print Reports'!$C$12),IF(AND('Main Ledger'!$A142&gt;'Start - Print Reports'!$C$12,'Start - Print Reports'!$A$12='Main Ledger'!$F142),'Main Ledger'!$H142,0),0)</f>
        <v>0</v>
      </c>
      <c r="D134">
        <f>IF(ISNUMBER('Start - Print Reports'!$C$13),IF(AND('Main Ledger'!$A142&gt;'Start - Print Reports'!$C$13,'Start - Print Reports'!$A$13='Main Ledger'!$F142),'Main Ledger'!$H142,0),0)</f>
        <v>0</v>
      </c>
      <c r="E134">
        <f>IF(ISNUMBER('Start - Print Reports'!$C$14),IF(AND('Main Ledger'!$A142&gt;'Start - Print Reports'!$C$14,'Start - Print Reports'!$A$14='Main Ledger'!$F142),'Main Ledger'!$H142,0),0)</f>
        <v>0</v>
      </c>
      <c r="F134" s="60" t="s">
        <v>182</v>
      </c>
      <c r="G134">
        <f>IF(AND('Main Ledger'!$E$8-60&lt;'Main Ledger'!A142,'Main Ledger'!A142&lt;'Main Ledger'!$E$8+365),1,0)</f>
        <v>1</v>
      </c>
    </row>
    <row r="135" spans="1:7" ht="12.75">
      <c r="A135">
        <f>IF(ISNUMBER('Start - Print Reports'!$C$10),IF(AND('Main Ledger'!$A143&gt;'Start - Print Reports'!$C$10,'Start - Print Reports'!$A$10='Main Ledger'!$F143),'Main Ledger'!$H143,0),0)</f>
        <v>0</v>
      </c>
      <c r="B135">
        <f>IF(ISNUMBER('Start - Print Reports'!$C$11),IF(AND('Main Ledger'!$A143&gt;'Start - Print Reports'!$C$11,'Start - Print Reports'!$A$11='Main Ledger'!$F143),'Main Ledger'!$H143,0),0)</f>
        <v>0</v>
      </c>
      <c r="C135">
        <f>IF(ISNUMBER('Start - Print Reports'!$C$12),IF(AND('Main Ledger'!$A143&gt;'Start - Print Reports'!$C$12,'Start - Print Reports'!$A$12='Main Ledger'!$F143),'Main Ledger'!$H143,0),0)</f>
        <v>0</v>
      </c>
      <c r="D135">
        <f>IF(ISNUMBER('Start - Print Reports'!$C$13),IF(AND('Main Ledger'!$A143&gt;'Start - Print Reports'!$C$13,'Start - Print Reports'!$A$13='Main Ledger'!$F143),'Main Ledger'!$H143,0),0)</f>
        <v>0</v>
      </c>
      <c r="E135">
        <f>IF(ISNUMBER('Start - Print Reports'!$C$14),IF(AND('Main Ledger'!$A143&gt;'Start - Print Reports'!$C$14,'Start - Print Reports'!$A$14='Main Ledger'!$F143),'Main Ledger'!$H143,0),0)</f>
        <v>0</v>
      </c>
      <c r="F135" s="60" t="s">
        <v>183</v>
      </c>
      <c r="G135">
        <f>IF(AND('Main Ledger'!$E$8-60&lt;'Main Ledger'!A143,'Main Ledger'!A143&lt;'Main Ledger'!$E$8+365),1,0)</f>
        <v>1</v>
      </c>
    </row>
    <row r="136" spans="1:7" ht="12.75">
      <c r="A136">
        <f>IF(ISNUMBER('Start - Print Reports'!$C$10),IF(AND('Main Ledger'!$A144&gt;'Start - Print Reports'!$C$10,'Start - Print Reports'!$A$10='Main Ledger'!$F144),'Main Ledger'!$H144,0),0)</f>
        <v>0</v>
      </c>
      <c r="B136">
        <f>IF(ISNUMBER('Start - Print Reports'!$C$11),IF(AND('Main Ledger'!$A144&gt;'Start - Print Reports'!$C$11,'Start - Print Reports'!$A$11='Main Ledger'!$F144),'Main Ledger'!$H144,0),0)</f>
        <v>0</v>
      </c>
      <c r="C136">
        <f>IF(ISNUMBER('Start - Print Reports'!$C$12),IF(AND('Main Ledger'!$A144&gt;'Start - Print Reports'!$C$12,'Start - Print Reports'!$A$12='Main Ledger'!$F144),'Main Ledger'!$H144,0),0)</f>
        <v>0</v>
      </c>
      <c r="D136">
        <f>IF(ISNUMBER('Start - Print Reports'!$C$13),IF(AND('Main Ledger'!$A144&gt;'Start - Print Reports'!$C$13,'Start - Print Reports'!$A$13='Main Ledger'!$F144),'Main Ledger'!$H144,0),0)</f>
        <v>0</v>
      </c>
      <c r="E136">
        <f>IF(ISNUMBER('Start - Print Reports'!$C$14),IF(AND('Main Ledger'!$A144&gt;'Start - Print Reports'!$C$14,'Start - Print Reports'!$A$14='Main Ledger'!$F144),'Main Ledger'!$H144,0),0)</f>
        <v>0</v>
      </c>
      <c r="F136" s="60" t="s">
        <v>184</v>
      </c>
      <c r="G136">
        <f>IF(AND('Main Ledger'!$E$8-60&lt;'Main Ledger'!A144,'Main Ledger'!A144&lt;'Main Ledger'!$E$8+365),1,0)</f>
        <v>1</v>
      </c>
    </row>
    <row r="137" spans="1:7" ht="12.75">
      <c r="A137">
        <f>IF(ISNUMBER('Start - Print Reports'!$C$10),IF(AND('Main Ledger'!$A145&gt;'Start - Print Reports'!$C$10,'Start - Print Reports'!$A$10='Main Ledger'!$F145),'Main Ledger'!$H145,0),0)</f>
        <v>0</v>
      </c>
      <c r="B137">
        <f>IF(ISNUMBER('Start - Print Reports'!$C$11),IF(AND('Main Ledger'!$A145&gt;'Start - Print Reports'!$C$11,'Start - Print Reports'!$A$11='Main Ledger'!$F145),'Main Ledger'!$H145,0),0)</f>
        <v>0</v>
      </c>
      <c r="C137">
        <f>IF(ISNUMBER('Start - Print Reports'!$C$12),IF(AND('Main Ledger'!$A145&gt;'Start - Print Reports'!$C$12,'Start - Print Reports'!$A$12='Main Ledger'!$F145),'Main Ledger'!$H145,0),0)</f>
        <v>0</v>
      </c>
      <c r="D137">
        <f>IF(ISNUMBER('Start - Print Reports'!$C$13),IF(AND('Main Ledger'!$A145&gt;'Start - Print Reports'!$C$13,'Start - Print Reports'!$A$13='Main Ledger'!$F145),'Main Ledger'!$H145,0),0)</f>
        <v>0</v>
      </c>
      <c r="E137">
        <f>IF(ISNUMBER('Start - Print Reports'!$C$14),IF(AND('Main Ledger'!$A145&gt;'Start - Print Reports'!$C$14,'Start - Print Reports'!$A$14='Main Ledger'!$F145),'Main Ledger'!$H145,0),0)</f>
        <v>0</v>
      </c>
      <c r="F137" s="60" t="s">
        <v>185</v>
      </c>
      <c r="G137">
        <f>IF(AND('Main Ledger'!$E$8-60&lt;'Main Ledger'!A145,'Main Ledger'!A145&lt;'Main Ledger'!$E$8+365),1,0)</f>
        <v>1</v>
      </c>
    </row>
    <row r="138" spans="1:7" ht="12.75">
      <c r="A138">
        <f>IF(ISNUMBER('Start - Print Reports'!$C$10),IF(AND('Main Ledger'!$A146&gt;'Start - Print Reports'!$C$10,'Start - Print Reports'!$A$10='Main Ledger'!$F146),'Main Ledger'!$H146,0),0)</f>
        <v>0</v>
      </c>
      <c r="B138">
        <f>IF(ISNUMBER('Start - Print Reports'!$C$11),IF(AND('Main Ledger'!$A146&gt;'Start - Print Reports'!$C$11,'Start - Print Reports'!$A$11='Main Ledger'!$F146),'Main Ledger'!$H146,0),0)</f>
        <v>0</v>
      </c>
      <c r="C138">
        <f>IF(ISNUMBER('Start - Print Reports'!$C$12),IF(AND('Main Ledger'!$A146&gt;'Start - Print Reports'!$C$12,'Start - Print Reports'!$A$12='Main Ledger'!$F146),'Main Ledger'!$H146,0),0)</f>
        <v>0</v>
      </c>
      <c r="D138">
        <f>IF(ISNUMBER('Start - Print Reports'!$C$13),IF(AND('Main Ledger'!$A146&gt;'Start - Print Reports'!$C$13,'Start - Print Reports'!$A$13='Main Ledger'!$F146),'Main Ledger'!$H146,0),0)</f>
        <v>0</v>
      </c>
      <c r="E138">
        <f>IF(ISNUMBER('Start - Print Reports'!$C$14),IF(AND('Main Ledger'!$A146&gt;'Start - Print Reports'!$C$14,'Start - Print Reports'!$A$14='Main Ledger'!$F146),'Main Ledger'!$H146,0),0)</f>
        <v>0</v>
      </c>
      <c r="F138" s="60" t="s">
        <v>186</v>
      </c>
      <c r="G138">
        <f>IF(AND('Main Ledger'!$E$8-60&lt;'Main Ledger'!A146,'Main Ledger'!A146&lt;'Main Ledger'!$E$8+365),1,0)</f>
        <v>1</v>
      </c>
    </row>
    <row r="139" spans="1:7" ht="12.75">
      <c r="A139">
        <f>IF(ISNUMBER('Start - Print Reports'!$C$10),IF(AND('Main Ledger'!$A147&gt;'Start - Print Reports'!$C$10,'Start - Print Reports'!$A$10='Main Ledger'!$F147),'Main Ledger'!$H147,0),0)</f>
        <v>0</v>
      </c>
      <c r="B139">
        <f>IF(ISNUMBER('Start - Print Reports'!$C$11),IF(AND('Main Ledger'!$A147&gt;'Start - Print Reports'!$C$11,'Start - Print Reports'!$A$11='Main Ledger'!$F147),'Main Ledger'!$H147,0),0)</f>
        <v>0</v>
      </c>
      <c r="C139">
        <f>IF(ISNUMBER('Start - Print Reports'!$C$12),IF(AND('Main Ledger'!$A147&gt;'Start - Print Reports'!$C$12,'Start - Print Reports'!$A$12='Main Ledger'!$F147),'Main Ledger'!$H147,0),0)</f>
        <v>0</v>
      </c>
      <c r="D139">
        <f>IF(ISNUMBER('Start - Print Reports'!$C$13),IF(AND('Main Ledger'!$A147&gt;'Start - Print Reports'!$C$13,'Start - Print Reports'!$A$13='Main Ledger'!$F147),'Main Ledger'!$H147,0),0)</f>
        <v>0</v>
      </c>
      <c r="E139">
        <f>IF(ISNUMBER('Start - Print Reports'!$C$14),IF(AND('Main Ledger'!$A147&gt;'Start - Print Reports'!$C$14,'Start - Print Reports'!$A$14='Main Ledger'!$F147),'Main Ledger'!$H147,0),0)</f>
        <v>0</v>
      </c>
      <c r="F139" s="60" t="s">
        <v>187</v>
      </c>
      <c r="G139">
        <f>IF(AND('Main Ledger'!$E$8-60&lt;'Main Ledger'!A147,'Main Ledger'!A147&lt;'Main Ledger'!$E$8+365),1,0)</f>
        <v>1</v>
      </c>
    </row>
    <row r="140" spans="1:7" ht="12.75">
      <c r="A140">
        <f>IF(ISNUMBER('Start - Print Reports'!$C$10),IF(AND('Main Ledger'!$A148&gt;'Start - Print Reports'!$C$10,'Start - Print Reports'!$A$10='Main Ledger'!$F148),'Main Ledger'!$H148,0),0)</f>
        <v>0</v>
      </c>
      <c r="B140">
        <f>IF(ISNUMBER('Start - Print Reports'!$C$11),IF(AND('Main Ledger'!$A148&gt;'Start - Print Reports'!$C$11,'Start - Print Reports'!$A$11='Main Ledger'!$F148),'Main Ledger'!$H148,0),0)</f>
        <v>0</v>
      </c>
      <c r="C140">
        <f>IF(ISNUMBER('Start - Print Reports'!$C$12),IF(AND('Main Ledger'!$A148&gt;'Start - Print Reports'!$C$12,'Start - Print Reports'!$A$12='Main Ledger'!$F148),'Main Ledger'!$H148,0),0)</f>
        <v>0</v>
      </c>
      <c r="D140">
        <f>IF(ISNUMBER('Start - Print Reports'!$C$13),IF(AND('Main Ledger'!$A148&gt;'Start - Print Reports'!$C$13,'Start - Print Reports'!$A$13='Main Ledger'!$F148),'Main Ledger'!$H148,0),0)</f>
        <v>0</v>
      </c>
      <c r="E140">
        <f>IF(ISNUMBER('Start - Print Reports'!$C$14),IF(AND('Main Ledger'!$A148&gt;'Start - Print Reports'!$C$14,'Start - Print Reports'!$A$14='Main Ledger'!$F148),'Main Ledger'!$H148,0),0)</f>
        <v>0</v>
      </c>
      <c r="F140" s="60" t="s">
        <v>188</v>
      </c>
      <c r="G140">
        <f>IF(AND('Main Ledger'!$E$8-60&lt;'Main Ledger'!A148,'Main Ledger'!A148&lt;'Main Ledger'!$E$8+365),1,0)</f>
        <v>1</v>
      </c>
    </row>
    <row r="141" spans="1:7" ht="12.75">
      <c r="A141">
        <f>IF(ISNUMBER('Start - Print Reports'!$C$10),IF(AND('Main Ledger'!$A149&gt;'Start - Print Reports'!$C$10,'Start - Print Reports'!$A$10='Main Ledger'!$F149),'Main Ledger'!$H149,0),0)</f>
        <v>0</v>
      </c>
      <c r="B141">
        <f>IF(ISNUMBER('Start - Print Reports'!$C$11),IF(AND('Main Ledger'!$A149&gt;'Start - Print Reports'!$C$11,'Start - Print Reports'!$A$11='Main Ledger'!$F149),'Main Ledger'!$H149,0),0)</f>
        <v>0</v>
      </c>
      <c r="C141">
        <f>IF(ISNUMBER('Start - Print Reports'!$C$12),IF(AND('Main Ledger'!$A149&gt;'Start - Print Reports'!$C$12,'Start - Print Reports'!$A$12='Main Ledger'!$F149),'Main Ledger'!$H149,0),0)</f>
        <v>0</v>
      </c>
      <c r="D141">
        <f>IF(ISNUMBER('Start - Print Reports'!$C$13),IF(AND('Main Ledger'!$A149&gt;'Start - Print Reports'!$C$13,'Start - Print Reports'!$A$13='Main Ledger'!$F149),'Main Ledger'!$H149,0),0)</f>
        <v>0</v>
      </c>
      <c r="E141">
        <f>IF(ISNUMBER('Start - Print Reports'!$C$14),IF(AND('Main Ledger'!$A149&gt;'Start - Print Reports'!$C$14,'Start - Print Reports'!$A$14='Main Ledger'!$F149),'Main Ledger'!$H149,0),0)</f>
        <v>0</v>
      </c>
      <c r="F141" s="60" t="s">
        <v>189</v>
      </c>
      <c r="G141">
        <f>IF(AND('Main Ledger'!$E$8-60&lt;'Main Ledger'!A149,'Main Ledger'!A149&lt;'Main Ledger'!$E$8+365),1,0)</f>
        <v>1</v>
      </c>
    </row>
    <row r="142" spans="1:7" ht="12.75">
      <c r="A142">
        <f>IF(ISNUMBER('Start - Print Reports'!$C$10),IF(AND('Main Ledger'!$A150&gt;'Start - Print Reports'!$C$10,'Start - Print Reports'!$A$10='Main Ledger'!$F150),'Main Ledger'!$H150,0),0)</f>
        <v>0</v>
      </c>
      <c r="B142">
        <f>IF(ISNUMBER('Start - Print Reports'!$C$11),IF(AND('Main Ledger'!$A150&gt;'Start - Print Reports'!$C$11,'Start - Print Reports'!$A$11='Main Ledger'!$F150),'Main Ledger'!$H150,0),0)</f>
        <v>0</v>
      </c>
      <c r="C142">
        <f>IF(ISNUMBER('Start - Print Reports'!$C$12),IF(AND('Main Ledger'!$A150&gt;'Start - Print Reports'!$C$12,'Start - Print Reports'!$A$12='Main Ledger'!$F150),'Main Ledger'!$H150,0),0)</f>
        <v>0</v>
      </c>
      <c r="D142">
        <f>IF(ISNUMBER('Start - Print Reports'!$C$13),IF(AND('Main Ledger'!$A150&gt;'Start - Print Reports'!$C$13,'Start - Print Reports'!$A$13='Main Ledger'!$F150),'Main Ledger'!$H150,0),0)</f>
        <v>0</v>
      </c>
      <c r="E142">
        <f>IF(ISNUMBER('Start - Print Reports'!$C$14),IF(AND('Main Ledger'!$A150&gt;'Start - Print Reports'!$C$14,'Start - Print Reports'!$A$14='Main Ledger'!$F150),'Main Ledger'!$H150,0),0)</f>
        <v>0</v>
      </c>
      <c r="F142" s="60" t="s">
        <v>190</v>
      </c>
      <c r="G142">
        <f>IF(AND('Main Ledger'!$E$8-60&lt;'Main Ledger'!A150,'Main Ledger'!A150&lt;'Main Ledger'!$E$8+365),1,0)</f>
        <v>1</v>
      </c>
    </row>
    <row r="143" spans="1:7" ht="12.75">
      <c r="A143">
        <f>IF(ISNUMBER('Start - Print Reports'!$C$10),IF(AND('Main Ledger'!$A151&gt;'Start - Print Reports'!$C$10,'Start - Print Reports'!$A$10='Main Ledger'!$F151),'Main Ledger'!$H151,0),0)</f>
        <v>0</v>
      </c>
      <c r="B143">
        <f>IF(ISNUMBER('Start - Print Reports'!$C$11),IF(AND('Main Ledger'!$A151&gt;'Start - Print Reports'!$C$11,'Start - Print Reports'!$A$11='Main Ledger'!$F151),'Main Ledger'!$H151,0),0)</f>
        <v>0</v>
      </c>
      <c r="C143">
        <f>IF(ISNUMBER('Start - Print Reports'!$C$12),IF(AND('Main Ledger'!$A151&gt;'Start - Print Reports'!$C$12,'Start - Print Reports'!$A$12='Main Ledger'!$F151),'Main Ledger'!$H151,0),0)</f>
        <v>0</v>
      </c>
      <c r="D143">
        <f>IF(ISNUMBER('Start - Print Reports'!$C$13),IF(AND('Main Ledger'!$A151&gt;'Start - Print Reports'!$C$13,'Start - Print Reports'!$A$13='Main Ledger'!$F151),'Main Ledger'!$H151,0),0)</f>
        <v>0</v>
      </c>
      <c r="E143">
        <f>IF(ISNUMBER('Start - Print Reports'!$C$14),IF(AND('Main Ledger'!$A151&gt;'Start - Print Reports'!$C$14,'Start - Print Reports'!$A$14='Main Ledger'!$F151),'Main Ledger'!$H151,0),0)</f>
        <v>0</v>
      </c>
      <c r="F143" s="60" t="s">
        <v>191</v>
      </c>
      <c r="G143">
        <f>IF(AND('Main Ledger'!$E$8-60&lt;'Main Ledger'!A151,'Main Ledger'!A151&lt;'Main Ledger'!$E$8+365),1,0)</f>
        <v>1</v>
      </c>
    </row>
    <row r="144" spans="1:7" ht="12.75">
      <c r="A144">
        <f>IF(ISNUMBER('Start - Print Reports'!$C$10),IF(AND('Main Ledger'!$A152&gt;'Start - Print Reports'!$C$10,'Start - Print Reports'!$A$10='Main Ledger'!$F152),'Main Ledger'!$H152,0),0)</f>
        <v>0</v>
      </c>
      <c r="B144">
        <f>IF(ISNUMBER('Start - Print Reports'!$C$11),IF(AND('Main Ledger'!$A152&gt;'Start - Print Reports'!$C$11,'Start - Print Reports'!$A$11='Main Ledger'!$F152),'Main Ledger'!$H152,0),0)</f>
        <v>0</v>
      </c>
      <c r="C144">
        <f>IF(ISNUMBER('Start - Print Reports'!$C$12),IF(AND('Main Ledger'!$A152&gt;'Start - Print Reports'!$C$12,'Start - Print Reports'!$A$12='Main Ledger'!$F152),'Main Ledger'!$H152,0),0)</f>
        <v>0</v>
      </c>
      <c r="D144">
        <f>IF(ISNUMBER('Start - Print Reports'!$C$13),IF(AND('Main Ledger'!$A152&gt;'Start - Print Reports'!$C$13,'Start - Print Reports'!$A$13='Main Ledger'!$F152),'Main Ledger'!$H152,0),0)</f>
        <v>0</v>
      </c>
      <c r="E144">
        <f>IF(ISNUMBER('Start - Print Reports'!$C$14),IF(AND('Main Ledger'!$A152&gt;'Start - Print Reports'!$C$14,'Start - Print Reports'!$A$14='Main Ledger'!$F152),'Main Ledger'!$H152,0),0)</f>
        <v>0</v>
      </c>
      <c r="F144" s="60" t="s">
        <v>192</v>
      </c>
      <c r="G144">
        <f>IF(AND('Main Ledger'!$E$8-60&lt;'Main Ledger'!A152,'Main Ledger'!A152&lt;'Main Ledger'!$E$8+365),1,0)</f>
        <v>1</v>
      </c>
    </row>
    <row r="145" spans="1:7" ht="12.75">
      <c r="A145">
        <f>IF(ISNUMBER('Start - Print Reports'!$C$10),IF(AND('Main Ledger'!$A153&gt;'Start - Print Reports'!$C$10,'Start - Print Reports'!$A$10='Main Ledger'!$F153),'Main Ledger'!$H153,0),0)</f>
        <v>0</v>
      </c>
      <c r="B145">
        <f>IF(ISNUMBER('Start - Print Reports'!$C$11),IF(AND('Main Ledger'!$A153&gt;'Start - Print Reports'!$C$11,'Start - Print Reports'!$A$11='Main Ledger'!$F153),'Main Ledger'!$H153,0),0)</f>
        <v>0</v>
      </c>
      <c r="C145">
        <f>IF(ISNUMBER('Start - Print Reports'!$C$12),IF(AND('Main Ledger'!$A153&gt;'Start - Print Reports'!$C$12,'Start - Print Reports'!$A$12='Main Ledger'!$F153),'Main Ledger'!$H153,0),0)</f>
        <v>0</v>
      </c>
      <c r="D145">
        <f>IF(ISNUMBER('Start - Print Reports'!$C$13),IF(AND('Main Ledger'!$A153&gt;'Start - Print Reports'!$C$13,'Start - Print Reports'!$A$13='Main Ledger'!$F153),'Main Ledger'!$H153,0),0)</f>
        <v>0</v>
      </c>
      <c r="E145">
        <f>IF(ISNUMBER('Start - Print Reports'!$C$14),IF(AND('Main Ledger'!$A153&gt;'Start - Print Reports'!$C$14,'Start - Print Reports'!$A$14='Main Ledger'!$F153),'Main Ledger'!$H153,0),0)</f>
        <v>0</v>
      </c>
      <c r="F145" s="60" t="s">
        <v>193</v>
      </c>
      <c r="G145">
        <f>IF(AND('Main Ledger'!$E$8-60&lt;'Main Ledger'!A153,'Main Ledger'!A153&lt;'Main Ledger'!$E$8+365),1,0)</f>
        <v>1</v>
      </c>
    </row>
    <row r="146" spans="1:7" ht="12.75">
      <c r="A146">
        <f>IF(ISNUMBER('Start - Print Reports'!$C$10),IF(AND('Main Ledger'!$A154&gt;'Start - Print Reports'!$C$10,'Start - Print Reports'!$A$10='Main Ledger'!$F154),'Main Ledger'!$H154,0),0)</f>
        <v>0</v>
      </c>
      <c r="B146">
        <f>IF(ISNUMBER('Start - Print Reports'!$C$11),IF(AND('Main Ledger'!$A154&gt;'Start - Print Reports'!$C$11,'Start - Print Reports'!$A$11='Main Ledger'!$F154),'Main Ledger'!$H154,0),0)</f>
        <v>0</v>
      </c>
      <c r="C146">
        <f>IF(ISNUMBER('Start - Print Reports'!$C$12),IF(AND('Main Ledger'!$A154&gt;'Start - Print Reports'!$C$12,'Start - Print Reports'!$A$12='Main Ledger'!$F154),'Main Ledger'!$H154,0),0)</f>
        <v>0</v>
      </c>
      <c r="D146">
        <f>IF(ISNUMBER('Start - Print Reports'!$C$13),IF(AND('Main Ledger'!$A154&gt;'Start - Print Reports'!$C$13,'Start - Print Reports'!$A$13='Main Ledger'!$F154),'Main Ledger'!$H154,0),0)</f>
        <v>0</v>
      </c>
      <c r="E146">
        <f>IF(ISNUMBER('Start - Print Reports'!$C$14),IF(AND('Main Ledger'!$A154&gt;'Start - Print Reports'!$C$14,'Start - Print Reports'!$A$14='Main Ledger'!$F154),'Main Ledger'!$H154,0),0)</f>
        <v>0</v>
      </c>
      <c r="F146" s="60" t="s">
        <v>194</v>
      </c>
      <c r="G146">
        <f>IF(AND('Main Ledger'!$E$8-60&lt;'Main Ledger'!A154,'Main Ledger'!A154&lt;'Main Ledger'!$E$8+365),1,0)</f>
        <v>1</v>
      </c>
    </row>
    <row r="147" spans="1:7" ht="12.75">
      <c r="A147">
        <f>IF(ISNUMBER('Start - Print Reports'!$C$10),IF(AND('Main Ledger'!$A155&gt;'Start - Print Reports'!$C$10,'Start - Print Reports'!$A$10='Main Ledger'!$F155),'Main Ledger'!$H155,0),0)</f>
        <v>0</v>
      </c>
      <c r="B147">
        <f>IF(ISNUMBER('Start - Print Reports'!$C$11),IF(AND('Main Ledger'!$A155&gt;'Start - Print Reports'!$C$11,'Start - Print Reports'!$A$11='Main Ledger'!$F155),'Main Ledger'!$H155,0),0)</f>
        <v>0</v>
      </c>
      <c r="C147">
        <f>IF(ISNUMBER('Start - Print Reports'!$C$12),IF(AND('Main Ledger'!$A155&gt;'Start - Print Reports'!$C$12,'Start - Print Reports'!$A$12='Main Ledger'!$F155),'Main Ledger'!$H155,0),0)</f>
        <v>0</v>
      </c>
      <c r="D147">
        <f>IF(ISNUMBER('Start - Print Reports'!$C$13),IF(AND('Main Ledger'!$A155&gt;'Start - Print Reports'!$C$13,'Start - Print Reports'!$A$13='Main Ledger'!$F155),'Main Ledger'!$H155,0),0)</f>
        <v>0</v>
      </c>
      <c r="E147">
        <f>IF(ISNUMBER('Start - Print Reports'!$C$14),IF(AND('Main Ledger'!$A155&gt;'Start - Print Reports'!$C$14,'Start - Print Reports'!$A$14='Main Ledger'!$F155),'Main Ledger'!$H155,0),0)</f>
        <v>0</v>
      </c>
      <c r="F147" s="60" t="s">
        <v>195</v>
      </c>
      <c r="G147">
        <f>IF(AND('Main Ledger'!$E$8-60&lt;'Main Ledger'!A155,'Main Ledger'!A155&lt;'Main Ledger'!$E$8+365),1,0)</f>
        <v>1</v>
      </c>
    </row>
    <row r="148" spans="1:7" ht="12.75">
      <c r="A148">
        <f>IF(ISNUMBER('Start - Print Reports'!$C$10),IF(AND('Main Ledger'!$A156&gt;'Start - Print Reports'!$C$10,'Start - Print Reports'!$A$10='Main Ledger'!$F156),'Main Ledger'!$H156,0),0)</f>
        <v>0</v>
      </c>
      <c r="B148">
        <f>IF(ISNUMBER('Start - Print Reports'!$C$11),IF(AND('Main Ledger'!$A156&gt;'Start - Print Reports'!$C$11,'Start - Print Reports'!$A$11='Main Ledger'!$F156),'Main Ledger'!$H156,0),0)</f>
        <v>0</v>
      </c>
      <c r="C148">
        <f>IF(ISNUMBER('Start - Print Reports'!$C$12),IF(AND('Main Ledger'!$A156&gt;'Start - Print Reports'!$C$12,'Start - Print Reports'!$A$12='Main Ledger'!$F156),'Main Ledger'!$H156,0),0)</f>
        <v>0</v>
      </c>
      <c r="D148">
        <f>IF(ISNUMBER('Start - Print Reports'!$C$13),IF(AND('Main Ledger'!$A156&gt;'Start - Print Reports'!$C$13,'Start - Print Reports'!$A$13='Main Ledger'!$F156),'Main Ledger'!$H156,0),0)</f>
        <v>0</v>
      </c>
      <c r="E148">
        <f>IF(ISNUMBER('Start - Print Reports'!$C$14),IF(AND('Main Ledger'!$A156&gt;'Start - Print Reports'!$C$14,'Start - Print Reports'!$A$14='Main Ledger'!$F156),'Main Ledger'!$H156,0),0)</f>
        <v>0</v>
      </c>
      <c r="F148" s="60" t="s">
        <v>196</v>
      </c>
      <c r="G148">
        <f>IF(AND('Main Ledger'!$E$8-60&lt;'Main Ledger'!A156,'Main Ledger'!A156&lt;'Main Ledger'!$E$8+365),1,0)</f>
        <v>1</v>
      </c>
    </row>
    <row r="149" spans="1:7" ht="12.75">
      <c r="A149">
        <f>IF(ISNUMBER('Start - Print Reports'!$C$10),IF(AND('Main Ledger'!$A157&gt;'Start - Print Reports'!$C$10,'Start - Print Reports'!$A$10='Main Ledger'!$F157),'Main Ledger'!$H157,0),0)</f>
        <v>0</v>
      </c>
      <c r="B149">
        <f>IF(ISNUMBER('Start - Print Reports'!$C$11),IF(AND('Main Ledger'!$A157&gt;'Start - Print Reports'!$C$11,'Start - Print Reports'!$A$11='Main Ledger'!$F157),'Main Ledger'!$H157,0),0)</f>
        <v>0</v>
      </c>
      <c r="C149">
        <f>IF(ISNUMBER('Start - Print Reports'!$C$12),IF(AND('Main Ledger'!$A157&gt;'Start - Print Reports'!$C$12,'Start - Print Reports'!$A$12='Main Ledger'!$F157),'Main Ledger'!$H157,0),0)</f>
        <v>0</v>
      </c>
      <c r="D149">
        <f>IF(ISNUMBER('Start - Print Reports'!$C$13),IF(AND('Main Ledger'!$A157&gt;'Start - Print Reports'!$C$13,'Start - Print Reports'!$A$13='Main Ledger'!$F157),'Main Ledger'!$H157,0),0)</f>
        <v>0</v>
      </c>
      <c r="E149">
        <f>IF(ISNUMBER('Start - Print Reports'!$C$14),IF(AND('Main Ledger'!$A157&gt;'Start - Print Reports'!$C$14,'Start - Print Reports'!$A$14='Main Ledger'!$F157),'Main Ledger'!$H157,0),0)</f>
        <v>0</v>
      </c>
      <c r="F149" s="60" t="s">
        <v>197</v>
      </c>
      <c r="G149">
        <f>IF(AND('Main Ledger'!$E$8-60&lt;'Main Ledger'!A157,'Main Ledger'!A157&lt;'Main Ledger'!$E$8+365),1,0)</f>
        <v>1</v>
      </c>
    </row>
    <row r="150" spans="1:7" ht="12.75">
      <c r="A150">
        <f>IF(ISNUMBER('Start - Print Reports'!$C$10),IF(AND('Main Ledger'!$A158&gt;'Start - Print Reports'!$C$10,'Start - Print Reports'!$A$10='Main Ledger'!$F158),'Main Ledger'!$H158,0),0)</f>
        <v>0</v>
      </c>
      <c r="B150">
        <f>IF(ISNUMBER('Start - Print Reports'!$C$11),IF(AND('Main Ledger'!$A158&gt;'Start - Print Reports'!$C$11,'Start - Print Reports'!$A$11='Main Ledger'!$F158),'Main Ledger'!$H158,0),0)</f>
        <v>0</v>
      </c>
      <c r="C150">
        <f>IF(ISNUMBER('Start - Print Reports'!$C$12),IF(AND('Main Ledger'!$A158&gt;'Start - Print Reports'!$C$12,'Start - Print Reports'!$A$12='Main Ledger'!$F158),'Main Ledger'!$H158,0),0)</f>
        <v>0</v>
      </c>
      <c r="D150">
        <f>IF(ISNUMBER('Start - Print Reports'!$C$13),IF(AND('Main Ledger'!$A158&gt;'Start - Print Reports'!$C$13,'Start - Print Reports'!$A$13='Main Ledger'!$F158),'Main Ledger'!$H158,0),0)</f>
        <v>0</v>
      </c>
      <c r="E150">
        <f>IF(ISNUMBER('Start - Print Reports'!$C$14),IF(AND('Main Ledger'!$A158&gt;'Start - Print Reports'!$C$14,'Start - Print Reports'!$A$14='Main Ledger'!$F158),'Main Ledger'!$H158,0),0)</f>
        <v>0</v>
      </c>
      <c r="F150" s="60" t="s">
        <v>198</v>
      </c>
      <c r="G150">
        <f>IF(AND('Main Ledger'!$E$8-60&lt;'Main Ledger'!A158,'Main Ledger'!A158&lt;'Main Ledger'!$E$8+365),1,0)</f>
        <v>1</v>
      </c>
    </row>
    <row r="151" spans="1:7" ht="12.75">
      <c r="A151">
        <f>IF(ISNUMBER('Start - Print Reports'!$C$10),IF(AND('Main Ledger'!$A159&gt;'Start - Print Reports'!$C$10,'Start - Print Reports'!$A$10='Main Ledger'!$F159),'Main Ledger'!$H159,0),0)</f>
        <v>0</v>
      </c>
      <c r="B151">
        <f>IF(ISNUMBER('Start - Print Reports'!$C$11),IF(AND('Main Ledger'!$A159&gt;'Start - Print Reports'!$C$11,'Start - Print Reports'!$A$11='Main Ledger'!$F159),'Main Ledger'!$H159,0),0)</f>
        <v>0</v>
      </c>
      <c r="C151">
        <f>IF(ISNUMBER('Start - Print Reports'!$C$12),IF(AND('Main Ledger'!$A159&gt;'Start - Print Reports'!$C$12,'Start - Print Reports'!$A$12='Main Ledger'!$F159),'Main Ledger'!$H159,0),0)</f>
        <v>0</v>
      </c>
      <c r="D151">
        <f>IF(ISNUMBER('Start - Print Reports'!$C$13),IF(AND('Main Ledger'!$A159&gt;'Start - Print Reports'!$C$13,'Start - Print Reports'!$A$13='Main Ledger'!$F159),'Main Ledger'!$H159,0),0)</f>
        <v>0</v>
      </c>
      <c r="E151">
        <f>IF(ISNUMBER('Start - Print Reports'!$C$14),IF(AND('Main Ledger'!$A159&gt;'Start - Print Reports'!$C$14,'Start - Print Reports'!$A$14='Main Ledger'!$F159),'Main Ledger'!$H159,0),0)</f>
        <v>0</v>
      </c>
      <c r="F151" s="60" t="s">
        <v>199</v>
      </c>
      <c r="G151">
        <f>IF(AND('Main Ledger'!$E$8-60&lt;'Main Ledger'!A159,'Main Ledger'!A159&lt;'Main Ledger'!$E$8+365),1,0)</f>
        <v>1</v>
      </c>
    </row>
    <row r="152" spans="1:7" ht="12.75">
      <c r="A152">
        <f>IF(ISNUMBER('Start - Print Reports'!$C$10),IF(AND('Main Ledger'!$A160&gt;'Start - Print Reports'!$C$10,'Start - Print Reports'!$A$10='Main Ledger'!$F160),'Main Ledger'!$H160,0),0)</f>
        <v>0</v>
      </c>
      <c r="B152">
        <f>IF(ISNUMBER('Start - Print Reports'!$C$11),IF(AND('Main Ledger'!$A160&gt;'Start - Print Reports'!$C$11,'Start - Print Reports'!$A$11='Main Ledger'!$F160),'Main Ledger'!$H160,0),0)</f>
        <v>0</v>
      </c>
      <c r="C152">
        <f>IF(ISNUMBER('Start - Print Reports'!$C$12),IF(AND('Main Ledger'!$A160&gt;'Start - Print Reports'!$C$12,'Start - Print Reports'!$A$12='Main Ledger'!$F160),'Main Ledger'!$H160,0),0)</f>
        <v>0</v>
      </c>
      <c r="D152">
        <f>IF(ISNUMBER('Start - Print Reports'!$C$13),IF(AND('Main Ledger'!$A160&gt;'Start - Print Reports'!$C$13,'Start - Print Reports'!$A$13='Main Ledger'!$F160),'Main Ledger'!$H160,0),0)</f>
        <v>0</v>
      </c>
      <c r="E152">
        <f>IF(ISNUMBER('Start - Print Reports'!$C$14),IF(AND('Main Ledger'!$A160&gt;'Start - Print Reports'!$C$14,'Start - Print Reports'!$A$14='Main Ledger'!$F160),'Main Ledger'!$H160,0),0)</f>
        <v>0</v>
      </c>
      <c r="F152" s="60" t="s">
        <v>200</v>
      </c>
      <c r="G152">
        <f>IF(AND('Main Ledger'!$E$8-60&lt;'Main Ledger'!A160,'Main Ledger'!A160&lt;'Main Ledger'!$E$8+365),1,0)</f>
        <v>1</v>
      </c>
    </row>
    <row r="153" spans="1:7" ht="12.75">
      <c r="A153">
        <f>IF(ISNUMBER('Start - Print Reports'!$C$10),IF(AND('Main Ledger'!$A161&gt;'Start - Print Reports'!$C$10,'Start - Print Reports'!$A$10='Main Ledger'!$F161),'Main Ledger'!$H161,0),0)</f>
        <v>0</v>
      </c>
      <c r="B153">
        <f>IF(ISNUMBER('Start - Print Reports'!$C$11),IF(AND('Main Ledger'!$A161&gt;'Start - Print Reports'!$C$11,'Start - Print Reports'!$A$11='Main Ledger'!$F161),'Main Ledger'!$H161,0),0)</f>
        <v>0</v>
      </c>
      <c r="C153">
        <f>IF(ISNUMBER('Start - Print Reports'!$C$12),IF(AND('Main Ledger'!$A161&gt;'Start - Print Reports'!$C$12,'Start - Print Reports'!$A$12='Main Ledger'!$F161),'Main Ledger'!$H161,0),0)</f>
        <v>0</v>
      </c>
      <c r="D153">
        <f>IF(ISNUMBER('Start - Print Reports'!$C$13),IF(AND('Main Ledger'!$A161&gt;'Start - Print Reports'!$C$13,'Start - Print Reports'!$A$13='Main Ledger'!$F161),'Main Ledger'!$H161,0),0)</f>
        <v>0</v>
      </c>
      <c r="E153">
        <f>IF(ISNUMBER('Start - Print Reports'!$C$14),IF(AND('Main Ledger'!$A161&gt;'Start - Print Reports'!$C$14,'Start - Print Reports'!$A$14='Main Ledger'!$F161),'Main Ledger'!$H161,0),0)</f>
        <v>0</v>
      </c>
      <c r="F153" s="60" t="s">
        <v>201</v>
      </c>
      <c r="G153">
        <f>IF(AND('Main Ledger'!$E$8-60&lt;'Main Ledger'!A161,'Main Ledger'!A161&lt;'Main Ledger'!$E$8+365),1,0)</f>
        <v>1</v>
      </c>
    </row>
    <row r="154" spans="1:7" ht="12.75">
      <c r="A154">
        <f>IF(ISNUMBER('Start - Print Reports'!$C$10),IF(AND('Main Ledger'!$A162&gt;'Start - Print Reports'!$C$10,'Start - Print Reports'!$A$10='Main Ledger'!$F162),'Main Ledger'!$H162,0),0)</f>
        <v>0</v>
      </c>
      <c r="B154">
        <f>IF(ISNUMBER('Start - Print Reports'!$C$11),IF(AND('Main Ledger'!$A162&gt;'Start - Print Reports'!$C$11,'Start - Print Reports'!$A$11='Main Ledger'!$F162),'Main Ledger'!$H162,0),0)</f>
        <v>0</v>
      </c>
      <c r="C154">
        <f>IF(ISNUMBER('Start - Print Reports'!$C$12),IF(AND('Main Ledger'!$A162&gt;'Start - Print Reports'!$C$12,'Start - Print Reports'!$A$12='Main Ledger'!$F162),'Main Ledger'!$H162,0),0)</f>
        <v>0</v>
      </c>
      <c r="D154">
        <f>IF(ISNUMBER('Start - Print Reports'!$C$13),IF(AND('Main Ledger'!$A162&gt;'Start - Print Reports'!$C$13,'Start - Print Reports'!$A$13='Main Ledger'!$F162),'Main Ledger'!$H162,0),0)</f>
        <v>0</v>
      </c>
      <c r="E154">
        <f>IF(ISNUMBER('Start - Print Reports'!$C$14),IF(AND('Main Ledger'!$A162&gt;'Start - Print Reports'!$C$14,'Start - Print Reports'!$A$14='Main Ledger'!$F162),'Main Ledger'!$H162,0),0)</f>
        <v>0</v>
      </c>
      <c r="F154" s="60" t="s">
        <v>202</v>
      </c>
      <c r="G154">
        <f>IF(AND('Main Ledger'!$E$8-60&lt;'Main Ledger'!A162,'Main Ledger'!A162&lt;'Main Ledger'!$E$8+365),1,0)</f>
        <v>1</v>
      </c>
    </row>
    <row r="155" spans="1:7" ht="12.75">
      <c r="A155">
        <f>IF(ISNUMBER('Start - Print Reports'!$C$10),IF(AND('Main Ledger'!$A163&gt;'Start - Print Reports'!$C$10,'Start - Print Reports'!$A$10='Main Ledger'!$F163),'Main Ledger'!$H163,0),0)</f>
        <v>0</v>
      </c>
      <c r="B155">
        <f>IF(ISNUMBER('Start - Print Reports'!$C$11),IF(AND('Main Ledger'!$A163&gt;'Start - Print Reports'!$C$11,'Start - Print Reports'!$A$11='Main Ledger'!$F163),'Main Ledger'!$H163,0),0)</f>
        <v>0</v>
      </c>
      <c r="C155">
        <f>IF(ISNUMBER('Start - Print Reports'!$C$12),IF(AND('Main Ledger'!$A163&gt;'Start - Print Reports'!$C$12,'Start - Print Reports'!$A$12='Main Ledger'!$F163),'Main Ledger'!$H163,0),0)</f>
        <v>0</v>
      </c>
      <c r="D155">
        <f>IF(ISNUMBER('Start - Print Reports'!$C$13),IF(AND('Main Ledger'!$A163&gt;'Start - Print Reports'!$C$13,'Start - Print Reports'!$A$13='Main Ledger'!$F163),'Main Ledger'!$H163,0),0)</f>
        <v>0</v>
      </c>
      <c r="E155">
        <f>IF(ISNUMBER('Start - Print Reports'!$C$14),IF(AND('Main Ledger'!$A163&gt;'Start - Print Reports'!$C$14,'Start - Print Reports'!$A$14='Main Ledger'!$F163),'Main Ledger'!$H163,0),0)</f>
        <v>0</v>
      </c>
      <c r="F155" s="60" t="s">
        <v>203</v>
      </c>
      <c r="G155">
        <f>IF(AND('Main Ledger'!$E$8-60&lt;'Main Ledger'!A163,'Main Ledger'!A163&lt;'Main Ledger'!$E$8+365),1,0)</f>
        <v>1</v>
      </c>
    </row>
    <row r="156" spans="1:7" ht="12.75">
      <c r="A156">
        <f>IF(ISNUMBER('Start - Print Reports'!$C$10),IF(AND('Main Ledger'!$A164&gt;'Start - Print Reports'!$C$10,'Start - Print Reports'!$A$10='Main Ledger'!$F164),'Main Ledger'!$H164,0),0)</f>
        <v>0</v>
      </c>
      <c r="B156">
        <f>IF(ISNUMBER('Start - Print Reports'!$C$11),IF(AND('Main Ledger'!$A164&gt;'Start - Print Reports'!$C$11,'Start - Print Reports'!$A$11='Main Ledger'!$F164),'Main Ledger'!$H164,0),0)</f>
        <v>0</v>
      </c>
      <c r="C156">
        <f>IF(ISNUMBER('Start - Print Reports'!$C$12),IF(AND('Main Ledger'!$A164&gt;'Start - Print Reports'!$C$12,'Start - Print Reports'!$A$12='Main Ledger'!$F164),'Main Ledger'!$H164,0),0)</f>
        <v>0</v>
      </c>
      <c r="D156">
        <f>IF(ISNUMBER('Start - Print Reports'!$C$13),IF(AND('Main Ledger'!$A164&gt;'Start - Print Reports'!$C$13,'Start - Print Reports'!$A$13='Main Ledger'!$F164),'Main Ledger'!$H164,0),0)</f>
        <v>0</v>
      </c>
      <c r="E156">
        <f>IF(ISNUMBER('Start - Print Reports'!$C$14),IF(AND('Main Ledger'!$A164&gt;'Start - Print Reports'!$C$14,'Start - Print Reports'!$A$14='Main Ledger'!$F164),'Main Ledger'!$H164,0),0)</f>
        <v>0</v>
      </c>
      <c r="F156" s="60" t="s">
        <v>204</v>
      </c>
      <c r="G156">
        <f>IF(AND('Main Ledger'!$E$8-60&lt;'Main Ledger'!A164,'Main Ledger'!A164&lt;'Main Ledger'!$E$8+365),1,0)</f>
        <v>1</v>
      </c>
    </row>
    <row r="157" spans="1:7" ht="12.75">
      <c r="A157">
        <f>IF(ISNUMBER('Start - Print Reports'!$C$10),IF(AND('Main Ledger'!$A165&gt;'Start - Print Reports'!$C$10,'Start - Print Reports'!$A$10='Main Ledger'!$F165),'Main Ledger'!$H165,0),0)</f>
        <v>0</v>
      </c>
      <c r="B157">
        <f>IF(ISNUMBER('Start - Print Reports'!$C$11),IF(AND('Main Ledger'!$A165&gt;'Start - Print Reports'!$C$11,'Start - Print Reports'!$A$11='Main Ledger'!$F165),'Main Ledger'!$H165,0),0)</f>
        <v>0</v>
      </c>
      <c r="C157">
        <f>IF(ISNUMBER('Start - Print Reports'!$C$12),IF(AND('Main Ledger'!$A165&gt;'Start - Print Reports'!$C$12,'Start - Print Reports'!$A$12='Main Ledger'!$F165),'Main Ledger'!$H165,0),0)</f>
        <v>0</v>
      </c>
      <c r="D157">
        <f>IF(ISNUMBER('Start - Print Reports'!$C$13),IF(AND('Main Ledger'!$A165&gt;'Start - Print Reports'!$C$13,'Start - Print Reports'!$A$13='Main Ledger'!$F165),'Main Ledger'!$H165,0),0)</f>
        <v>0</v>
      </c>
      <c r="E157">
        <f>IF(ISNUMBER('Start - Print Reports'!$C$14),IF(AND('Main Ledger'!$A165&gt;'Start - Print Reports'!$C$14,'Start - Print Reports'!$A$14='Main Ledger'!$F165),'Main Ledger'!$H165,0),0)</f>
        <v>0</v>
      </c>
      <c r="F157" s="60" t="s">
        <v>205</v>
      </c>
      <c r="G157">
        <f>IF(AND('Main Ledger'!$E$8-60&lt;'Main Ledger'!A165,'Main Ledger'!A165&lt;'Main Ledger'!$E$8+365),1,0)</f>
        <v>1</v>
      </c>
    </row>
    <row r="158" spans="1:7" ht="12.75">
      <c r="A158">
        <f>IF(ISNUMBER('Start - Print Reports'!$C$10),IF(AND('Main Ledger'!$A166&gt;'Start - Print Reports'!$C$10,'Start - Print Reports'!$A$10='Main Ledger'!$F166),'Main Ledger'!$H166,0),0)</f>
        <v>0</v>
      </c>
      <c r="B158">
        <f>IF(ISNUMBER('Start - Print Reports'!$C$11),IF(AND('Main Ledger'!$A166&gt;'Start - Print Reports'!$C$11,'Start - Print Reports'!$A$11='Main Ledger'!$F166),'Main Ledger'!$H166,0),0)</f>
        <v>0</v>
      </c>
      <c r="C158">
        <f>IF(ISNUMBER('Start - Print Reports'!$C$12),IF(AND('Main Ledger'!$A166&gt;'Start - Print Reports'!$C$12,'Start - Print Reports'!$A$12='Main Ledger'!$F166),'Main Ledger'!$H166,0),0)</f>
        <v>0</v>
      </c>
      <c r="D158">
        <f>IF(ISNUMBER('Start - Print Reports'!$C$13),IF(AND('Main Ledger'!$A166&gt;'Start - Print Reports'!$C$13,'Start - Print Reports'!$A$13='Main Ledger'!$F166),'Main Ledger'!$H166,0),0)</f>
        <v>0</v>
      </c>
      <c r="E158">
        <f>IF(ISNUMBER('Start - Print Reports'!$C$14),IF(AND('Main Ledger'!$A166&gt;'Start - Print Reports'!$C$14,'Start - Print Reports'!$A$14='Main Ledger'!$F166),'Main Ledger'!$H166,0),0)</f>
        <v>0</v>
      </c>
      <c r="F158" s="60" t="s">
        <v>206</v>
      </c>
      <c r="G158">
        <f>IF(AND('Main Ledger'!$E$8-60&lt;'Main Ledger'!A166,'Main Ledger'!A166&lt;'Main Ledger'!$E$8+365),1,0)</f>
        <v>1</v>
      </c>
    </row>
    <row r="159" spans="1:7" ht="12.75">
      <c r="A159">
        <f>IF(ISNUMBER('Start - Print Reports'!$C$10),IF(AND('Main Ledger'!$A167&gt;'Start - Print Reports'!$C$10,'Start - Print Reports'!$A$10='Main Ledger'!$F167),'Main Ledger'!$H167,0),0)</f>
        <v>0</v>
      </c>
      <c r="B159">
        <f>IF(ISNUMBER('Start - Print Reports'!$C$11),IF(AND('Main Ledger'!$A167&gt;'Start - Print Reports'!$C$11,'Start - Print Reports'!$A$11='Main Ledger'!$F167),'Main Ledger'!$H167,0),0)</f>
        <v>0</v>
      </c>
      <c r="C159">
        <f>IF(ISNUMBER('Start - Print Reports'!$C$12),IF(AND('Main Ledger'!$A167&gt;'Start - Print Reports'!$C$12,'Start - Print Reports'!$A$12='Main Ledger'!$F167),'Main Ledger'!$H167,0),0)</f>
        <v>0</v>
      </c>
      <c r="D159">
        <f>IF(ISNUMBER('Start - Print Reports'!$C$13),IF(AND('Main Ledger'!$A167&gt;'Start - Print Reports'!$C$13,'Start - Print Reports'!$A$13='Main Ledger'!$F167),'Main Ledger'!$H167,0),0)</f>
        <v>0</v>
      </c>
      <c r="E159">
        <f>IF(ISNUMBER('Start - Print Reports'!$C$14),IF(AND('Main Ledger'!$A167&gt;'Start - Print Reports'!$C$14,'Start - Print Reports'!$A$14='Main Ledger'!$F167),'Main Ledger'!$H167,0),0)</f>
        <v>0</v>
      </c>
      <c r="F159" s="60" t="s">
        <v>207</v>
      </c>
      <c r="G159">
        <f>IF(AND('Main Ledger'!$E$8-60&lt;'Main Ledger'!A167,'Main Ledger'!A167&lt;'Main Ledger'!$E$8+365),1,0)</f>
        <v>1</v>
      </c>
    </row>
    <row r="160" spans="1:7" ht="12.75">
      <c r="A160">
        <f>IF(ISNUMBER('Start - Print Reports'!$C$10),IF(AND('Main Ledger'!$A168&gt;'Start - Print Reports'!$C$10,'Start - Print Reports'!$A$10='Main Ledger'!$F168),'Main Ledger'!$H168,0),0)</f>
        <v>0</v>
      </c>
      <c r="B160">
        <f>IF(ISNUMBER('Start - Print Reports'!$C$11),IF(AND('Main Ledger'!$A168&gt;'Start - Print Reports'!$C$11,'Start - Print Reports'!$A$11='Main Ledger'!$F168),'Main Ledger'!$H168,0),0)</f>
        <v>0</v>
      </c>
      <c r="C160">
        <f>IF(ISNUMBER('Start - Print Reports'!$C$12),IF(AND('Main Ledger'!$A168&gt;'Start - Print Reports'!$C$12,'Start - Print Reports'!$A$12='Main Ledger'!$F168),'Main Ledger'!$H168,0),0)</f>
        <v>0</v>
      </c>
      <c r="D160">
        <f>IF(ISNUMBER('Start - Print Reports'!$C$13),IF(AND('Main Ledger'!$A168&gt;'Start - Print Reports'!$C$13,'Start - Print Reports'!$A$13='Main Ledger'!$F168),'Main Ledger'!$H168,0),0)</f>
        <v>0</v>
      </c>
      <c r="E160">
        <f>IF(ISNUMBER('Start - Print Reports'!$C$14),IF(AND('Main Ledger'!$A168&gt;'Start - Print Reports'!$C$14,'Start - Print Reports'!$A$14='Main Ledger'!$F168),'Main Ledger'!$H168,0),0)</f>
        <v>0</v>
      </c>
      <c r="F160" s="60" t="s">
        <v>208</v>
      </c>
      <c r="G160">
        <f>IF(AND('Main Ledger'!$E$8-60&lt;'Main Ledger'!A168,'Main Ledger'!A168&lt;'Main Ledger'!$E$8+365),1,0)</f>
        <v>1</v>
      </c>
    </row>
    <row r="161" spans="1:7" ht="12.75">
      <c r="A161">
        <f>IF(ISNUMBER('Start - Print Reports'!$C$10),IF(AND('Main Ledger'!$A169&gt;'Start - Print Reports'!$C$10,'Start - Print Reports'!$A$10='Main Ledger'!$F169),'Main Ledger'!$H169,0),0)</f>
        <v>0</v>
      </c>
      <c r="B161">
        <f>IF(ISNUMBER('Start - Print Reports'!$C$11),IF(AND('Main Ledger'!$A169&gt;'Start - Print Reports'!$C$11,'Start - Print Reports'!$A$11='Main Ledger'!$F169),'Main Ledger'!$H169,0),0)</f>
        <v>0</v>
      </c>
      <c r="C161">
        <f>IF(ISNUMBER('Start - Print Reports'!$C$12),IF(AND('Main Ledger'!$A169&gt;'Start - Print Reports'!$C$12,'Start - Print Reports'!$A$12='Main Ledger'!$F169),'Main Ledger'!$H169,0),0)</f>
        <v>0</v>
      </c>
      <c r="D161">
        <f>IF(ISNUMBER('Start - Print Reports'!$C$13),IF(AND('Main Ledger'!$A169&gt;'Start - Print Reports'!$C$13,'Start - Print Reports'!$A$13='Main Ledger'!$F169),'Main Ledger'!$H169,0),0)</f>
        <v>0</v>
      </c>
      <c r="E161">
        <f>IF(ISNUMBER('Start - Print Reports'!$C$14),IF(AND('Main Ledger'!$A169&gt;'Start - Print Reports'!$C$14,'Start - Print Reports'!$A$14='Main Ledger'!$F169),'Main Ledger'!$H169,0),0)</f>
        <v>0</v>
      </c>
      <c r="F161" s="60" t="s">
        <v>209</v>
      </c>
      <c r="G161">
        <f>IF(AND('Main Ledger'!$E$8-60&lt;'Main Ledger'!A169,'Main Ledger'!A169&lt;'Main Ledger'!$E$8+365),1,0)</f>
        <v>1</v>
      </c>
    </row>
    <row r="162" spans="1:7" ht="12.75">
      <c r="A162">
        <f>IF(ISNUMBER('Start - Print Reports'!$C$10),IF(AND('Main Ledger'!$A170&gt;'Start - Print Reports'!$C$10,'Start - Print Reports'!$A$10='Main Ledger'!$F170),'Main Ledger'!$H170,0),0)</f>
        <v>0</v>
      </c>
      <c r="B162">
        <f>IF(ISNUMBER('Start - Print Reports'!$C$11),IF(AND('Main Ledger'!$A170&gt;'Start - Print Reports'!$C$11,'Start - Print Reports'!$A$11='Main Ledger'!$F170),'Main Ledger'!$H170,0),0)</f>
        <v>0</v>
      </c>
      <c r="C162">
        <f>IF(ISNUMBER('Start - Print Reports'!$C$12),IF(AND('Main Ledger'!$A170&gt;'Start - Print Reports'!$C$12,'Start - Print Reports'!$A$12='Main Ledger'!$F170),'Main Ledger'!$H170,0),0)</f>
        <v>0</v>
      </c>
      <c r="D162">
        <f>IF(ISNUMBER('Start - Print Reports'!$C$13),IF(AND('Main Ledger'!$A170&gt;'Start - Print Reports'!$C$13,'Start - Print Reports'!$A$13='Main Ledger'!$F170),'Main Ledger'!$H170,0),0)</f>
        <v>0</v>
      </c>
      <c r="E162">
        <f>IF(ISNUMBER('Start - Print Reports'!$C$14),IF(AND('Main Ledger'!$A170&gt;'Start - Print Reports'!$C$14,'Start - Print Reports'!$A$14='Main Ledger'!$F170),'Main Ledger'!$H170,0),0)</f>
        <v>0</v>
      </c>
      <c r="F162" s="60" t="s">
        <v>210</v>
      </c>
      <c r="G162">
        <f>IF(AND('Main Ledger'!$E$8-60&lt;'Main Ledger'!A170,'Main Ledger'!A170&lt;'Main Ledger'!$E$8+365),1,0)</f>
        <v>1</v>
      </c>
    </row>
    <row r="163" spans="1:7" ht="12.75">
      <c r="A163">
        <f>IF(ISNUMBER('Start - Print Reports'!$C$10),IF(AND('Main Ledger'!$A171&gt;'Start - Print Reports'!$C$10,'Start - Print Reports'!$A$10='Main Ledger'!$F171),'Main Ledger'!$H171,0),0)</f>
        <v>0</v>
      </c>
      <c r="B163">
        <f>IF(ISNUMBER('Start - Print Reports'!$C$11),IF(AND('Main Ledger'!$A171&gt;'Start - Print Reports'!$C$11,'Start - Print Reports'!$A$11='Main Ledger'!$F171),'Main Ledger'!$H171,0),0)</f>
        <v>0</v>
      </c>
      <c r="C163">
        <f>IF(ISNUMBER('Start - Print Reports'!$C$12),IF(AND('Main Ledger'!$A171&gt;'Start - Print Reports'!$C$12,'Start - Print Reports'!$A$12='Main Ledger'!$F171),'Main Ledger'!$H171,0),0)</f>
        <v>0</v>
      </c>
      <c r="D163">
        <f>IF(ISNUMBER('Start - Print Reports'!$C$13),IF(AND('Main Ledger'!$A171&gt;'Start - Print Reports'!$C$13,'Start - Print Reports'!$A$13='Main Ledger'!$F171),'Main Ledger'!$H171,0),0)</f>
        <v>0</v>
      </c>
      <c r="E163">
        <f>IF(ISNUMBER('Start - Print Reports'!$C$14),IF(AND('Main Ledger'!$A171&gt;'Start - Print Reports'!$C$14,'Start - Print Reports'!$A$14='Main Ledger'!$F171),'Main Ledger'!$H171,0),0)</f>
        <v>0</v>
      </c>
      <c r="F163" s="60" t="s">
        <v>211</v>
      </c>
      <c r="G163">
        <f>IF(AND('Main Ledger'!$E$8-60&lt;'Main Ledger'!A171,'Main Ledger'!A171&lt;'Main Ledger'!$E$8+365),1,0)</f>
        <v>1</v>
      </c>
    </row>
    <row r="164" spans="1:7" ht="12.75">
      <c r="A164">
        <f>IF(ISNUMBER('Start - Print Reports'!$C$10),IF(AND('Main Ledger'!$A172&gt;'Start - Print Reports'!$C$10,'Start - Print Reports'!$A$10='Main Ledger'!$F172),'Main Ledger'!$H172,0),0)</f>
        <v>0</v>
      </c>
      <c r="B164">
        <f>IF(ISNUMBER('Start - Print Reports'!$C$11),IF(AND('Main Ledger'!$A172&gt;'Start - Print Reports'!$C$11,'Start - Print Reports'!$A$11='Main Ledger'!$F172),'Main Ledger'!$H172,0),0)</f>
        <v>0</v>
      </c>
      <c r="C164">
        <f>IF(ISNUMBER('Start - Print Reports'!$C$12),IF(AND('Main Ledger'!$A172&gt;'Start - Print Reports'!$C$12,'Start - Print Reports'!$A$12='Main Ledger'!$F172),'Main Ledger'!$H172,0),0)</f>
        <v>0</v>
      </c>
      <c r="D164">
        <f>IF(ISNUMBER('Start - Print Reports'!$C$13),IF(AND('Main Ledger'!$A172&gt;'Start - Print Reports'!$C$13,'Start - Print Reports'!$A$13='Main Ledger'!$F172),'Main Ledger'!$H172,0),0)</f>
        <v>0</v>
      </c>
      <c r="E164">
        <f>IF(ISNUMBER('Start - Print Reports'!$C$14),IF(AND('Main Ledger'!$A172&gt;'Start - Print Reports'!$C$14,'Start - Print Reports'!$A$14='Main Ledger'!$F172),'Main Ledger'!$H172,0),0)</f>
        <v>0</v>
      </c>
      <c r="F164" s="60" t="s">
        <v>212</v>
      </c>
      <c r="G164">
        <f>IF(AND('Main Ledger'!$E$8-60&lt;'Main Ledger'!A172,'Main Ledger'!A172&lt;'Main Ledger'!$E$8+365),1,0)</f>
        <v>1</v>
      </c>
    </row>
    <row r="165" spans="1:7" ht="12.75">
      <c r="A165">
        <f>IF(ISNUMBER('Start - Print Reports'!$C$10),IF(AND('Main Ledger'!$A173&gt;'Start - Print Reports'!$C$10,'Start - Print Reports'!$A$10='Main Ledger'!$F173),'Main Ledger'!$H173,0),0)</f>
        <v>0</v>
      </c>
      <c r="B165">
        <f>IF(ISNUMBER('Start - Print Reports'!$C$11),IF(AND('Main Ledger'!$A173&gt;'Start - Print Reports'!$C$11,'Start - Print Reports'!$A$11='Main Ledger'!$F173),'Main Ledger'!$H173,0),0)</f>
        <v>0</v>
      </c>
      <c r="C165">
        <f>IF(ISNUMBER('Start - Print Reports'!$C$12),IF(AND('Main Ledger'!$A173&gt;'Start - Print Reports'!$C$12,'Start - Print Reports'!$A$12='Main Ledger'!$F173),'Main Ledger'!$H173,0),0)</f>
        <v>0</v>
      </c>
      <c r="D165">
        <f>IF(ISNUMBER('Start - Print Reports'!$C$13),IF(AND('Main Ledger'!$A173&gt;'Start - Print Reports'!$C$13,'Start - Print Reports'!$A$13='Main Ledger'!$F173),'Main Ledger'!$H173,0),0)</f>
        <v>0</v>
      </c>
      <c r="E165">
        <f>IF(ISNUMBER('Start - Print Reports'!$C$14),IF(AND('Main Ledger'!$A173&gt;'Start - Print Reports'!$C$14,'Start - Print Reports'!$A$14='Main Ledger'!$F173),'Main Ledger'!$H173,0),0)</f>
        <v>0</v>
      </c>
      <c r="F165" s="60" t="s">
        <v>213</v>
      </c>
      <c r="G165">
        <f>IF(AND('Main Ledger'!$E$8-60&lt;'Main Ledger'!A173,'Main Ledger'!A173&lt;'Main Ledger'!$E$8+365),1,0)</f>
        <v>1</v>
      </c>
    </row>
    <row r="166" spans="1:7" ht="12.75">
      <c r="A166">
        <f>IF(ISNUMBER('Start - Print Reports'!$C$10),IF(AND('Main Ledger'!$A174&gt;'Start - Print Reports'!$C$10,'Start - Print Reports'!$A$10='Main Ledger'!$F174),'Main Ledger'!$H174,0),0)</f>
        <v>0</v>
      </c>
      <c r="B166">
        <f>IF(ISNUMBER('Start - Print Reports'!$C$11),IF(AND('Main Ledger'!$A174&gt;'Start - Print Reports'!$C$11,'Start - Print Reports'!$A$11='Main Ledger'!$F174),'Main Ledger'!$H174,0),0)</f>
        <v>0</v>
      </c>
      <c r="C166">
        <f>IF(ISNUMBER('Start - Print Reports'!$C$12),IF(AND('Main Ledger'!$A174&gt;'Start - Print Reports'!$C$12,'Start - Print Reports'!$A$12='Main Ledger'!$F174),'Main Ledger'!$H174,0),0)</f>
        <v>0</v>
      </c>
      <c r="D166">
        <f>IF(ISNUMBER('Start - Print Reports'!$C$13),IF(AND('Main Ledger'!$A174&gt;'Start - Print Reports'!$C$13,'Start - Print Reports'!$A$13='Main Ledger'!$F174),'Main Ledger'!$H174,0),0)</f>
        <v>0</v>
      </c>
      <c r="E166">
        <f>IF(ISNUMBER('Start - Print Reports'!$C$14),IF(AND('Main Ledger'!$A174&gt;'Start - Print Reports'!$C$14,'Start - Print Reports'!$A$14='Main Ledger'!$F174),'Main Ledger'!$H174,0),0)</f>
        <v>0</v>
      </c>
      <c r="F166" s="60" t="s">
        <v>214</v>
      </c>
      <c r="G166">
        <f>IF(AND('Main Ledger'!$E$8-60&lt;'Main Ledger'!A174,'Main Ledger'!A174&lt;'Main Ledger'!$E$8+365),1,0)</f>
        <v>1</v>
      </c>
    </row>
    <row r="167" spans="1:7" ht="12.75">
      <c r="A167">
        <f>IF(ISNUMBER('Start - Print Reports'!$C$10),IF(AND('Main Ledger'!$A175&gt;'Start - Print Reports'!$C$10,'Start - Print Reports'!$A$10='Main Ledger'!$F175),'Main Ledger'!$H175,0),0)</f>
        <v>0</v>
      </c>
      <c r="B167">
        <f>IF(ISNUMBER('Start - Print Reports'!$C$11),IF(AND('Main Ledger'!$A175&gt;'Start - Print Reports'!$C$11,'Start - Print Reports'!$A$11='Main Ledger'!$F175),'Main Ledger'!$H175,0),0)</f>
        <v>0</v>
      </c>
      <c r="C167">
        <f>IF(ISNUMBER('Start - Print Reports'!$C$12),IF(AND('Main Ledger'!$A175&gt;'Start - Print Reports'!$C$12,'Start - Print Reports'!$A$12='Main Ledger'!$F175),'Main Ledger'!$H175,0),0)</f>
        <v>0</v>
      </c>
      <c r="D167">
        <f>IF(ISNUMBER('Start - Print Reports'!$C$13),IF(AND('Main Ledger'!$A175&gt;'Start - Print Reports'!$C$13,'Start - Print Reports'!$A$13='Main Ledger'!$F175),'Main Ledger'!$H175,0),0)</f>
        <v>0</v>
      </c>
      <c r="E167">
        <f>IF(ISNUMBER('Start - Print Reports'!$C$14),IF(AND('Main Ledger'!$A175&gt;'Start - Print Reports'!$C$14,'Start - Print Reports'!$A$14='Main Ledger'!$F175),'Main Ledger'!$H175,0),0)</f>
        <v>0</v>
      </c>
      <c r="F167" s="60" t="s">
        <v>215</v>
      </c>
      <c r="G167">
        <f>IF(AND('Main Ledger'!$E$8-60&lt;'Main Ledger'!A175,'Main Ledger'!A175&lt;'Main Ledger'!$E$8+365),1,0)</f>
        <v>1</v>
      </c>
    </row>
    <row r="168" spans="1:7" ht="12.75">
      <c r="A168">
        <f>IF(ISNUMBER('Start - Print Reports'!$C$10),IF(AND('Main Ledger'!$A176&gt;'Start - Print Reports'!$C$10,'Start - Print Reports'!$A$10='Main Ledger'!$F176),'Main Ledger'!$H176,0),0)</f>
        <v>0</v>
      </c>
      <c r="B168">
        <f>IF(ISNUMBER('Start - Print Reports'!$C$11),IF(AND('Main Ledger'!$A176&gt;'Start - Print Reports'!$C$11,'Start - Print Reports'!$A$11='Main Ledger'!$F176),'Main Ledger'!$H176,0),0)</f>
        <v>0</v>
      </c>
      <c r="C168">
        <f>IF(ISNUMBER('Start - Print Reports'!$C$12),IF(AND('Main Ledger'!$A176&gt;'Start - Print Reports'!$C$12,'Start - Print Reports'!$A$12='Main Ledger'!$F176),'Main Ledger'!$H176,0),0)</f>
        <v>0</v>
      </c>
      <c r="D168">
        <f>IF(ISNUMBER('Start - Print Reports'!$C$13),IF(AND('Main Ledger'!$A176&gt;'Start - Print Reports'!$C$13,'Start - Print Reports'!$A$13='Main Ledger'!$F176),'Main Ledger'!$H176,0),0)</f>
        <v>0</v>
      </c>
      <c r="E168">
        <f>IF(ISNUMBER('Start - Print Reports'!$C$14),IF(AND('Main Ledger'!$A176&gt;'Start - Print Reports'!$C$14,'Start - Print Reports'!$A$14='Main Ledger'!$F176),'Main Ledger'!$H176,0),0)</f>
        <v>0</v>
      </c>
      <c r="F168" s="60" t="s">
        <v>216</v>
      </c>
      <c r="G168">
        <f>IF(AND('Main Ledger'!$E$8-60&lt;'Main Ledger'!A176,'Main Ledger'!A176&lt;'Main Ledger'!$E$8+365),1,0)</f>
        <v>1</v>
      </c>
    </row>
    <row r="169" spans="1:7" ht="12.75">
      <c r="A169">
        <f>IF(ISNUMBER('Start - Print Reports'!$C$10),IF(AND('Main Ledger'!$A177&gt;'Start - Print Reports'!$C$10,'Start - Print Reports'!$A$10='Main Ledger'!$F177),'Main Ledger'!$H177,0),0)</f>
        <v>0</v>
      </c>
      <c r="B169">
        <f>IF(ISNUMBER('Start - Print Reports'!$C$11),IF(AND('Main Ledger'!$A177&gt;'Start - Print Reports'!$C$11,'Start - Print Reports'!$A$11='Main Ledger'!$F177),'Main Ledger'!$H177,0),0)</f>
        <v>0</v>
      </c>
      <c r="C169">
        <f>IF(ISNUMBER('Start - Print Reports'!$C$12),IF(AND('Main Ledger'!$A177&gt;'Start - Print Reports'!$C$12,'Start - Print Reports'!$A$12='Main Ledger'!$F177),'Main Ledger'!$H177,0),0)</f>
        <v>0</v>
      </c>
      <c r="D169">
        <f>IF(ISNUMBER('Start - Print Reports'!$C$13),IF(AND('Main Ledger'!$A177&gt;'Start - Print Reports'!$C$13,'Start - Print Reports'!$A$13='Main Ledger'!$F177),'Main Ledger'!$H177,0),0)</f>
        <v>0</v>
      </c>
      <c r="E169">
        <f>IF(ISNUMBER('Start - Print Reports'!$C$14),IF(AND('Main Ledger'!$A177&gt;'Start - Print Reports'!$C$14,'Start - Print Reports'!$A$14='Main Ledger'!$F177),'Main Ledger'!$H177,0),0)</f>
        <v>0</v>
      </c>
      <c r="F169" s="60" t="s">
        <v>217</v>
      </c>
      <c r="G169">
        <f>IF(AND('Main Ledger'!$E$8-60&lt;'Main Ledger'!A177,'Main Ledger'!A177&lt;'Main Ledger'!$E$8+365),1,0)</f>
        <v>1</v>
      </c>
    </row>
    <row r="170" spans="1:7" ht="12.75">
      <c r="A170">
        <f>IF(ISNUMBER('Start - Print Reports'!$C$10),IF(AND('Main Ledger'!$A178&gt;'Start - Print Reports'!$C$10,'Start - Print Reports'!$A$10='Main Ledger'!$F178),'Main Ledger'!$H178,0),0)</f>
        <v>0</v>
      </c>
      <c r="B170">
        <f>IF(ISNUMBER('Start - Print Reports'!$C$11),IF(AND('Main Ledger'!$A178&gt;'Start - Print Reports'!$C$11,'Start - Print Reports'!$A$11='Main Ledger'!$F178),'Main Ledger'!$H178,0),0)</f>
        <v>0</v>
      </c>
      <c r="C170">
        <f>IF(ISNUMBER('Start - Print Reports'!$C$12),IF(AND('Main Ledger'!$A178&gt;'Start - Print Reports'!$C$12,'Start - Print Reports'!$A$12='Main Ledger'!$F178),'Main Ledger'!$H178,0),0)</f>
        <v>0</v>
      </c>
      <c r="D170">
        <f>IF(ISNUMBER('Start - Print Reports'!$C$13),IF(AND('Main Ledger'!$A178&gt;'Start - Print Reports'!$C$13,'Start - Print Reports'!$A$13='Main Ledger'!$F178),'Main Ledger'!$H178,0),0)</f>
        <v>0</v>
      </c>
      <c r="E170">
        <f>IF(ISNUMBER('Start - Print Reports'!$C$14),IF(AND('Main Ledger'!$A178&gt;'Start - Print Reports'!$C$14,'Start - Print Reports'!$A$14='Main Ledger'!$F178),'Main Ledger'!$H178,0),0)</f>
        <v>0</v>
      </c>
      <c r="F170" s="60" t="s">
        <v>218</v>
      </c>
      <c r="G170">
        <f>IF(AND('Main Ledger'!$E$8-60&lt;'Main Ledger'!A178,'Main Ledger'!A178&lt;'Main Ledger'!$E$8+365),1,0)</f>
        <v>1</v>
      </c>
    </row>
    <row r="171" spans="1:7" ht="12.75">
      <c r="A171">
        <f>IF(ISNUMBER('Start - Print Reports'!$C$10),IF(AND('Main Ledger'!$A179&gt;'Start - Print Reports'!$C$10,'Start - Print Reports'!$A$10='Main Ledger'!$F179),'Main Ledger'!$H179,0),0)</f>
        <v>0</v>
      </c>
      <c r="B171">
        <f>IF(ISNUMBER('Start - Print Reports'!$C$11),IF(AND('Main Ledger'!$A179&gt;'Start - Print Reports'!$C$11,'Start - Print Reports'!$A$11='Main Ledger'!$F179),'Main Ledger'!$H179,0),0)</f>
        <v>0</v>
      </c>
      <c r="C171">
        <f>IF(ISNUMBER('Start - Print Reports'!$C$12),IF(AND('Main Ledger'!$A179&gt;'Start - Print Reports'!$C$12,'Start - Print Reports'!$A$12='Main Ledger'!$F179),'Main Ledger'!$H179,0),0)</f>
        <v>0</v>
      </c>
      <c r="D171">
        <f>IF(ISNUMBER('Start - Print Reports'!$C$13),IF(AND('Main Ledger'!$A179&gt;'Start - Print Reports'!$C$13,'Start - Print Reports'!$A$13='Main Ledger'!$F179),'Main Ledger'!$H179,0),0)</f>
        <v>0</v>
      </c>
      <c r="E171">
        <f>IF(ISNUMBER('Start - Print Reports'!$C$14),IF(AND('Main Ledger'!$A179&gt;'Start - Print Reports'!$C$14,'Start - Print Reports'!$A$14='Main Ledger'!$F179),'Main Ledger'!$H179,0),0)</f>
        <v>0</v>
      </c>
      <c r="F171" s="60" t="s">
        <v>219</v>
      </c>
      <c r="G171">
        <f>IF(AND('Main Ledger'!$E$8-60&lt;'Main Ledger'!A179,'Main Ledger'!A179&lt;'Main Ledger'!$E$8+365),1,0)</f>
        <v>1</v>
      </c>
    </row>
    <row r="172" spans="1:7" ht="12.75">
      <c r="A172">
        <f>IF(ISNUMBER('Start - Print Reports'!$C$10),IF(AND('Main Ledger'!$A180&gt;'Start - Print Reports'!$C$10,'Start - Print Reports'!$A$10='Main Ledger'!$F180),'Main Ledger'!$H180,0),0)</f>
        <v>0</v>
      </c>
      <c r="B172">
        <f>IF(ISNUMBER('Start - Print Reports'!$C$11),IF(AND('Main Ledger'!$A180&gt;'Start - Print Reports'!$C$11,'Start - Print Reports'!$A$11='Main Ledger'!$F180),'Main Ledger'!$H180,0),0)</f>
        <v>0</v>
      </c>
      <c r="C172">
        <f>IF(ISNUMBER('Start - Print Reports'!$C$12),IF(AND('Main Ledger'!$A180&gt;'Start - Print Reports'!$C$12,'Start - Print Reports'!$A$12='Main Ledger'!$F180),'Main Ledger'!$H180,0),0)</f>
        <v>0</v>
      </c>
      <c r="D172">
        <f>IF(ISNUMBER('Start - Print Reports'!$C$13),IF(AND('Main Ledger'!$A180&gt;'Start - Print Reports'!$C$13,'Start - Print Reports'!$A$13='Main Ledger'!$F180),'Main Ledger'!$H180,0),0)</f>
        <v>0</v>
      </c>
      <c r="E172">
        <f>IF(ISNUMBER('Start - Print Reports'!$C$14),IF(AND('Main Ledger'!$A180&gt;'Start - Print Reports'!$C$14,'Start - Print Reports'!$A$14='Main Ledger'!$F180),'Main Ledger'!$H180,0),0)</f>
        <v>0</v>
      </c>
      <c r="F172" s="60" t="s">
        <v>220</v>
      </c>
      <c r="G172">
        <f>IF(AND('Main Ledger'!$E$8-60&lt;'Main Ledger'!A180,'Main Ledger'!A180&lt;'Main Ledger'!$E$8+365),1,0)</f>
        <v>1</v>
      </c>
    </row>
    <row r="173" spans="1:7" ht="12.75">
      <c r="A173">
        <f>IF(ISNUMBER('Start - Print Reports'!$C$10),IF(AND('Main Ledger'!$A181&gt;'Start - Print Reports'!$C$10,'Start - Print Reports'!$A$10='Main Ledger'!$F181),'Main Ledger'!$H181,0),0)</f>
        <v>0</v>
      </c>
      <c r="B173">
        <f>IF(ISNUMBER('Start - Print Reports'!$C$11),IF(AND('Main Ledger'!$A181&gt;'Start - Print Reports'!$C$11,'Start - Print Reports'!$A$11='Main Ledger'!$F181),'Main Ledger'!$H181,0),0)</f>
        <v>0</v>
      </c>
      <c r="C173">
        <f>IF(ISNUMBER('Start - Print Reports'!$C$12),IF(AND('Main Ledger'!$A181&gt;'Start - Print Reports'!$C$12,'Start - Print Reports'!$A$12='Main Ledger'!$F181),'Main Ledger'!$H181,0),0)</f>
        <v>0</v>
      </c>
      <c r="D173">
        <f>IF(ISNUMBER('Start - Print Reports'!$C$13),IF(AND('Main Ledger'!$A181&gt;'Start - Print Reports'!$C$13,'Start - Print Reports'!$A$13='Main Ledger'!$F181),'Main Ledger'!$H181,0),0)</f>
        <v>0</v>
      </c>
      <c r="E173">
        <f>IF(ISNUMBER('Start - Print Reports'!$C$14),IF(AND('Main Ledger'!$A181&gt;'Start - Print Reports'!$C$14,'Start - Print Reports'!$A$14='Main Ledger'!$F181),'Main Ledger'!$H181,0),0)</f>
        <v>0</v>
      </c>
      <c r="F173" s="60" t="s">
        <v>221</v>
      </c>
      <c r="G173">
        <f>IF(AND('Main Ledger'!$E$8-60&lt;'Main Ledger'!A181,'Main Ledger'!A181&lt;'Main Ledger'!$E$8+365),1,0)</f>
        <v>1</v>
      </c>
    </row>
    <row r="174" spans="1:7" ht="12.75">
      <c r="A174">
        <f>IF(ISNUMBER('Start - Print Reports'!$C$10),IF(AND('Main Ledger'!$A182&gt;'Start - Print Reports'!$C$10,'Start - Print Reports'!$A$10='Main Ledger'!$F182),'Main Ledger'!$H182,0),0)</f>
        <v>0</v>
      </c>
      <c r="B174">
        <f>IF(ISNUMBER('Start - Print Reports'!$C$11),IF(AND('Main Ledger'!$A182&gt;'Start - Print Reports'!$C$11,'Start - Print Reports'!$A$11='Main Ledger'!$F182),'Main Ledger'!$H182,0),0)</f>
        <v>0</v>
      </c>
      <c r="C174">
        <f>IF(ISNUMBER('Start - Print Reports'!$C$12),IF(AND('Main Ledger'!$A182&gt;'Start - Print Reports'!$C$12,'Start - Print Reports'!$A$12='Main Ledger'!$F182),'Main Ledger'!$H182,0),0)</f>
        <v>0</v>
      </c>
      <c r="D174">
        <f>IF(ISNUMBER('Start - Print Reports'!$C$13),IF(AND('Main Ledger'!$A182&gt;'Start - Print Reports'!$C$13,'Start - Print Reports'!$A$13='Main Ledger'!$F182),'Main Ledger'!$H182,0),0)</f>
        <v>0</v>
      </c>
      <c r="E174">
        <f>IF(ISNUMBER('Start - Print Reports'!$C$14),IF(AND('Main Ledger'!$A182&gt;'Start - Print Reports'!$C$14,'Start - Print Reports'!$A$14='Main Ledger'!$F182),'Main Ledger'!$H182,0),0)</f>
        <v>0</v>
      </c>
      <c r="F174" s="60" t="s">
        <v>222</v>
      </c>
      <c r="G174">
        <f>IF(AND('Main Ledger'!$E$8-60&lt;'Main Ledger'!A182,'Main Ledger'!A182&lt;'Main Ledger'!$E$8+365),1,0)</f>
        <v>1</v>
      </c>
    </row>
    <row r="175" spans="1:7" ht="12.75">
      <c r="A175">
        <f>IF(ISNUMBER('Start - Print Reports'!$C$10),IF(AND('Main Ledger'!$A183&gt;'Start - Print Reports'!$C$10,'Start - Print Reports'!$A$10='Main Ledger'!$F183),'Main Ledger'!$H183,0),0)</f>
        <v>0</v>
      </c>
      <c r="B175">
        <f>IF(ISNUMBER('Start - Print Reports'!$C$11),IF(AND('Main Ledger'!$A183&gt;'Start - Print Reports'!$C$11,'Start - Print Reports'!$A$11='Main Ledger'!$F183),'Main Ledger'!$H183,0),0)</f>
        <v>0</v>
      </c>
      <c r="C175">
        <f>IF(ISNUMBER('Start - Print Reports'!$C$12),IF(AND('Main Ledger'!$A183&gt;'Start - Print Reports'!$C$12,'Start - Print Reports'!$A$12='Main Ledger'!$F183),'Main Ledger'!$H183,0),0)</f>
        <v>0</v>
      </c>
      <c r="D175">
        <f>IF(ISNUMBER('Start - Print Reports'!$C$13),IF(AND('Main Ledger'!$A183&gt;'Start - Print Reports'!$C$13,'Start - Print Reports'!$A$13='Main Ledger'!$F183),'Main Ledger'!$H183,0),0)</f>
        <v>0</v>
      </c>
      <c r="E175">
        <f>IF(ISNUMBER('Start - Print Reports'!$C$14),IF(AND('Main Ledger'!$A183&gt;'Start - Print Reports'!$C$14,'Start - Print Reports'!$A$14='Main Ledger'!$F183),'Main Ledger'!$H183,0),0)</f>
        <v>0</v>
      </c>
      <c r="F175" s="60" t="s">
        <v>223</v>
      </c>
      <c r="G175">
        <f>IF(AND('Main Ledger'!$E$8-60&lt;'Main Ledger'!A183,'Main Ledger'!A183&lt;'Main Ledger'!$E$8+365),1,0)</f>
        <v>1</v>
      </c>
    </row>
    <row r="176" spans="1:7" ht="12.75">
      <c r="A176">
        <f>IF(ISNUMBER('Start - Print Reports'!$C$10),IF(AND('Main Ledger'!$A184&gt;'Start - Print Reports'!$C$10,'Start - Print Reports'!$A$10='Main Ledger'!$F184),'Main Ledger'!$H184,0),0)</f>
        <v>0</v>
      </c>
      <c r="B176">
        <f>IF(ISNUMBER('Start - Print Reports'!$C$11),IF(AND('Main Ledger'!$A184&gt;'Start - Print Reports'!$C$11,'Start - Print Reports'!$A$11='Main Ledger'!$F184),'Main Ledger'!$H184,0),0)</f>
        <v>0</v>
      </c>
      <c r="C176">
        <f>IF(ISNUMBER('Start - Print Reports'!$C$12),IF(AND('Main Ledger'!$A184&gt;'Start - Print Reports'!$C$12,'Start - Print Reports'!$A$12='Main Ledger'!$F184),'Main Ledger'!$H184,0),0)</f>
        <v>0</v>
      </c>
      <c r="D176">
        <f>IF(ISNUMBER('Start - Print Reports'!$C$13),IF(AND('Main Ledger'!$A184&gt;'Start - Print Reports'!$C$13,'Start - Print Reports'!$A$13='Main Ledger'!$F184),'Main Ledger'!$H184,0),0)</f>
        <v>0</v>
      </c>
      <c r="E176">
        <f>IF(ISNUMBER('Start - Print Reports'!$C$14),IF(AND('Main Ledger'!$A184&gt;'Start - Print Reports'!$C$14,'Start - Print Reports'!$A$14='Main Ledger'!$F184),'Main Ledger'!$H184,0),0)</f>
        <v>0</v>
      </c>
      <c r="F176" s="60" t="s">
        <v>224</v>
      </c>
      <c r="G176">
        <f>IF(AND('Main Ledger'!$E$8-60&lt;'Main Ledger'!A184,'Main Ledger'!A184&lt;'Main Ledger'!$E$8+365),1,0)</f>
        <v>1</v>
      </c>
    </row>
    <row r="177" spans="1:7" ht="12.75">
      <c r="A177">
        <f>IF(ISNUMBER('Start - Print Reports'!$C$10),IF(AND('Main Ledger'!$A185&gt;'Start - Print Reports'!$C$10,'Start - Print Reports'!$A$10='Main Ledger'!$F185),'Main Ledger'!$H185,0),0)</f>
        <v>0</v>
      </c>
      <c r="B177">
        <f>IF(ISNUMBER('Start - Print Reports'!$C$11),IF(AND('Main Ledger'!$A185&gt;'Start - Print Reports'!$C$11,'Start - Print Reports'!$A$11='Main Ledger'!$F185),'Main Ledger'!$H185,0),0)</f>
        <v>0</v>
      </c>
      <c r="C177">
        <f>IF(ISNUMBER('Start - Print Reports'!$C$12),IF(AND('Main Ledger'!$A185&gt;'Start - Print Reports'!$C$12,'Start - Print Reports'!$A$12='Main Ledger'!$F185),'Main Ledger'!$H185,0),0)</f>
        <v>0</v>
      </c>
      <c r="D177">
        <f>IF(ISNUMBER('Start - Print Reports'!$C$13),IF(AND('Main Ledger'!$A185&gt;'Start - Print Reports'!$C$13,'Start - Print Reports'!$A$13='Main Ledger'!$F185),'Main Ledger'!$H185,0),0)</f>
        <v>0</v>
      </c>
      <c r="E177">
        <f>IF(ISNUMBER('Start - Print Reports'!$C$14),IF(AND('Main Ledger'!$A185&gt;'Start - Print Reports'!$C$14,'Start - Print Reports'!$A$14='Main Ledger'!$F185),'Main Ledger'!$H185,0),0)</f>
        <v>0</v>
      </c>
      <c r="F177" s="60" t="s">
        <v>225</v>
      </c>
      <c r="G177">
        <f>IF(AND('Main Ledger'!$E$8-60&lt;'Main Ledger'!A185,'Main Ledger'!A185&lt;'Main Ledger'!$E$8+365),1,0)</f>
        <v>1</v>
      </c>
    </row>
    <row r="178" spans="1:7" ht="12.75">
      <c r="A178">
        <f>IF(ISNUMBER('Start - Print Reports'!$C$10),IF(AND('Main Ledger'!$A186&gt;'Start - Print Reports'!$C$10,'Start - Print Reports'!$A$10='Main Ledger'!$F186),'Main Ledger'!$H186,0),0)</f>
        <v>0</v>
      </c>
      <c r="B178">
        <f>IF(ISNUMBER('Start - Print Reports'!$C$11),IF(AND('Main Ledger'!$A186&gt;'Start - Print Reports'!$C$11,'Start - Print Reports'!$A$11='Main Ledger'!$F186),'Main Ledger'!$H186,0),0)</f>
        <v>0</v>
      </c>
      <c r="C178">
        <f>IF(ISNUMBER('Start - Print Reports'!$C$12),IF(AND('Main Ledger'!$A186&gt;'Start - Print Reports'!$C$12,'Start - Print Reports'!$A$12='Main Ledger'!$F186),'Main Ledger'!$H186,0),0)</f>
        <v>0</v>
      </c>
      <c r="D178">
        <f>IF(ISNUMBER('Start - Print Reports'!$C$13),IF(AND('Main Ledger'!$A186&gt;'Start - Print Reports'!$C$13,'Start - Print Reports'!$A$13='Main Ledger'!$F186),'Main Ledger'!$H186,0),0)</f>
        <v>0</v>
      </c>
      <c r="E178">
        <f>IF(ISNUMBER('Start - Print Reports'!$C$14),IF(AND('Main Ledger'!$A186&gt;'Start - Print Reports'!$C$14,'Start - Print Reports'!$A$14='Main Ledger'!$F186),'Main Ledger'!$H186,0),0)</f>
        <v>0</v>
      </c>
      <c r="F178" s="60" t="s">
        <v>226</v>
      </c>
      <c r="G178">
        <f>IF(AND('Main Ledger'!$E$8-60&lt;'Main Ledger'!A186,'Main Ledger'!A186&lt;'Main Ledger'!$E$8+365),1,0)</f>
        <v>1</v>
      </c>
    </row>
    <row r="179" spans="1:7" ht="12.75">
      <c r="A179">
        <f>IF(ISNUMBER('Start - Print Reports'!$C$10),IF(AND('Main Ledger'!$A187&gt;'Start - Print Reports'!$C$10,'Start - Print Reports'!$A$10='Main Ledger'!$F187),'Main Ledger'!$H187,0),0)</f>
        <v>0</v>
      </c>
      <c r="B179">
        <f>IF(ISNUMBER('Start - Print Reports'!$C$11),IF(AND('Main Ledger'!$A187&gt;'Start - Print Reports'!$C$11,'Start - Print Reports'!$A$11='Main Ledger'!$F187),'Main Ledger'!$H187,0),0)</f>
        <v>0</v>
      </c>
      <c r="C179">
        <f>IF(ISNUMBER('Start - Print Reports'!$C$12),IF(AND('Main Ledger'!$A187&gt;'Start - Print Reports'!$C$12,'Start - Print Reports'!$A$12='Main Ledger'!$F187),'Main Ledger'!$H187,0),0)</f>
        <v>0</v>
      </c>
      <c r="D179">
        <f>IF(ISNUMBER('Start - Print Reports'!$C$13),IF(AND('Main Ledger'!$A187&gt;'Start - Print Reports'!$C$13,'Start - Print Reports'!$A$13='Main Ledger'!$F187),'Main Ledger'!$H187,0),0)</f>
        <v>0</v>
      </c>
      <c r="E179">
        <f>IF(ISNUMBER('Start - Print Reports'!$C$14),IF(AND('Main Ledger'!$A187&gt;'Start - Print Reports'!$C$14,'Start - Print Reports'!$A$14='Main Ledger'!$F187),'Main Ledger'!$H187,0),0)</f>
        <v>0</v>
      </c>
      <c r="F179" s="60" t="s">
        <v>227</v>
      </c>
      <c r="G179">
        <f>IF(AND('Main Ledger'!$E$8-60&lt;'Main Ledger'!A187,'Main Ledger'!A187&lt;'Main Ledger'!$E$8+365),1,0)</f>
        <v>1</v>
      </c>
    </row>
    <row r="180" spans="1:7" ht="12.75">
      <c r="A180">
        <f>IF(ISNUMBER('Start - Print Reports'!$C$10),IF(AND('Main Ledger'!$A188&gt;'Start - Print Reports'!$C$10,'Start - Print Reports'!$A$10='Main Ledger'!$F188),'Main Ledger'!$H188,0),0)</f>
        <v>0</v>
      </c>
      <c r="B180">
        <f>IF(ISNUMBER('Start - Print Reports'!$C$11),IF(AND('Main Ledger'!$A188&gt;'Start - Print Reports'!$C$11,'Start - Print Reports'!$A$11='Main Ledger'!$F188),'Main Ledger'!$H188,0),0)</f>
        <v>0</v>
      </c>
      <c r="C180">
        <f>IF(ISNUMBER('Start - Print Reports'!$C$12),IF(AND('Main Ledger'!$A188&gt;'Start - Print Reports'!$C$12,'Start - Print Reports'!$A$12='Main Ledger'!$F188),'Main Ledger'!$H188,0),0)</f>
        <v>0</v>
      </c>
      <c r="D180">
        <f>IF(ISNUMBER('Start - Print Reports'!$C$13),IF(AND('Main Ledger'!$A188&gt;'Start - Print Reports'!$C$13,'Start - Print Reports'!$A$13='Main Ledger'!$F188),'Main Ledger'!$H188,0),0)</f>
        <v>0</v>
      </c>
      <c r="E180">
        <f>IF(ISNUMBER('Start - Print Reports'!$C$14),IF(AND('Main Ledger'!$A188&gt;'Start - Print Reports'!$C$14,'Start - Print Reports'!$A$14='Main Ledger'!$F188),'Main Ledger'!$H188,0),0)</f>
        <v>0</v>
      </c>
      <c r="F180" s="60" t="s">
        <v>228</v>
      </c>
      <c r="G180">
        <f>IF(AND('Main Ledger'!$E$8-60&lt;'Main Ledger'!A188,'Main Ledger'!A188&lt;'Main Ledger'!$E$8+365),1,0)</f>
        <v>1</v>
      </c>
    </row>
    <row r="181" spans="1:7" ht="12.75">
      <c r="A181">
        <f>IF(ISNUMBER('Start - Print Reports'!$C$10),IF(AND('Main Ledger'!$A189&gt;'Start - Print Reports'!$C$10,'Start - Print Reports'!$A$10='Main Ledger'!$F189),'Main Ledger'!$H189,0),0)</f>
        <v>0</v>
      </c>
      <c r="B181">
        <f>IF(ISNUMBER('Start - Print Reports'!$C$11),IF(AND('Main Ledger'!$A189&gt;'Start - Print Reports'!$C$11,'Start - Print Reports'!$A$11='Main Ledger'!$F189),'Main Ledger'!$H189,0),0)</f>
        <v>0</v>
      </c>
      <c r="C181">
        <f>IF(ISNUMBER('Start - Print Reports'!$C$12),IF(AND('Main Ledger'!$A189&gt;'Start - Print Reports'!$C$12,'Start - Print Reports'!$A$12='Main Ledger'!$F189),'Main Ledger'!$H189,0),0)</f>
        <v>0</v>
      </c>
      <c r="D181">
        <f>IF(ISNUMBER('Start - Print Reports'!$C$13),IF(AND('Main Ledger'!$A189&gt;'Start - Print Reports'!$C$13,'Start - Print Reports'!$A$13='Main Ledger'!$F189),'Main Ledger'!$H189,0),0)</f>
        <v>0</v>
      </c>
      <c r="E181">
        <f>IF(ISNUMBER('Start - Print Reports'!$C$14),IF(AND('Main Ledger'!$A189&gt;'Start - Print Reports'!$C$14,'Start - Print Reports'!$A$14='Main Ledger'!$F189),'Main Ledger'!$H189,0),0)</f>
        <v>0</v>
      </c>
      <c r="F181" s="60" t="s">
        <v>229</v>
      </c>
      <c r="G181">
        <f>IF(AND('Main Ledger'!$E$8-60&lt;'Main Ledger'!A189,'Main Ledger'!A189&lt;'Main Ledger'!$E$8+365),1,0)</f>
        <v>1</v>
      </c>
    </row>
    <row r="182" spans="1:7" ht="12.75">
      <c r="A182">
        <f>IF(ISNUMBER('Start - Print Reports'!$C$10),IF(AND('Main Ledger'!$A190&gt;'Start - Print Reports'!$C$10,'Start - Print Reports'!$A$10='Main Ledger'!$F190),'Main Ledger'!$H190,0),0)</f>
        <v>0</v>
      </c>
      <c r="B182">
        <f>IF(ISNUMBER('Start - Print Reports'!$C$11),IF(AND('Main Ledger'!$A190&gt;'Start - Print Reports'!$C$11,'Start - Print Reports'!$A$11='Main Ledger'!$F190),'Main Ledger'!$H190,0),0)</f>
        <v>0</v>
      </c>
      <c r="C182">
        <f>IF(ISNUMBER('Start - Print Reports'!$C$12),IF(AND('Main Ledger'!$A190&gt;'Start - Print Reports'!$C$12,'Start - Print Reports'!$A$12='Main Ledger'!$F190),'Main Ledger'!$H190,0),0)</f>
        <v>0</v>
      </c>
      <c r="D182">
        <f>IF(ISNUMBER('Start - Print Reports'!$C$13),IF(AND('Main Ledger'!$A190&gt;'Start - Print Reports'!$C$13,'Start - Print Reports'!$A$13='Main Ledger'!$F190),'Main Ledger'!$H190,0),0)</f>
        <v>0</v>
      </c>
      <c r="E182">
        <f>IF(ISNUMBER('Start - Print Reports'!$C$14),IF(AND('Main Ledger'!$A190&gt;'Start - Print Reports'!$C$14,'Start - Print Reports'!$A$14='Main Ledger'!$F190),'Main Ledger'!$H190,0),0)</f>
        <v>0</v>
      </c>
      <c r="F182" s="60" t="s">
        <v>230</v>
      </c>
      <c r="G182">
        <f>IF(AND('Main Ledger'!$E$8-60&lt;'Main Ledger'!A190,'Main Ledger'!A190&lt;'Main Ledger'!$E$8+365),1,0)</f>
        <v>1</v>
      </c>
    </row>
    <row r="183" spans="1:7" ht="12.75">
      <c r="A183">
        <f>IF(ISNUMBER('Start - Print Reports'!$C$10),IF(AND('Main Ledger'!$A191&gt;'Start - Print Reports'!$C$10,'Start - Print Reports'!$A$10='Main Ledger'!$F191),'Main Ledger'!$H191,0),0)</f>
        <v>0</v>
      </c>
      <c r="B183">
        <f>IF(ISNUMBER('Start - Print Reports'!$C$11),IF(AND('Main Ledger'!$A191&gt;'Start - Print Reports'!$C$11,'Start - Print Reports'!$A$11='Main Ledger'!$F191),'Main Ledger'!$H191,0),0)</f>
        <v>0</v>
      </c>
      <c r="C183">
        <f>IF(ISNUMBER('Start - Print Reports'!$C$12),IF(AND('Main Ledger'!$A191&gt;'Start - Print Reports'!$C$12,'Start - Print Reports'!$A$12='Main Ledger'!$F191),'Main Ledger'!$H191,0),0)</f>
        <v>0</v>
      </c>
      <c r="D183">
        <f>IF(ISNUMBER('Start - Print Reports'!$C$13),IF(AND('Main Ledger'!$A191&gt;'Start - Print Reports'!$C$13,'Start - Print Reports'!$A$13='Main Ledger'!$F191),'Main Ledger'!$H191,0),0)</f>
        <v>0</v>
      </c>
      <c r="E183">
        <f>IF(ISNUMBER('Start - Print Reports'!$C$14),IF(AND('Main Ledger'!$A191&gt;'Start - Print Reports'!$C$14,'Start - Print Reports'!$A$14='Main Ledger'!$F191),'Main Ledger'!$H191,0),0)</f>
        <v>0</v>
      </c>
      <c r="F183" s="60" t="s">
        <v>231</v>
      </c>
      <c r="G183">
        <f>IF(AND('Main Ledger'!$E$8-60&lt;'Main Ledger'!A191,'Main Ledger'!A191&lt;'Main Ledger'!$E$8+365),1,0)</f>
        <v>1</v>
      </c>
    </row>
    <row r="184" spans="1:7" ht="12.75">
      <c r="A184">
        <f>IF(ISNUMBER('Start - Print Reports'!$C$10),IF(AND('Main Ledger'!$A192&gt;'Start - Print Reports'!$C$10,'Start - Print Reports'!$A$10='Main Ledger'!$F192),'Main Ledger'!$H192,0),0)</f>
        <v>0</v>
      </c>
      <c r="B184">
        <f>IF(ISNUMBER('Start - Print Reports'!$C$11),IF(AND('Main Ledger'!$A192&gt;'Start - Print Reports'!$C$11,'Start - Print Reports'!$A$11='Main Ledger'!$F192),'Main Ledger'!$H192,0),0)</f>
        <v>0</v>
      </c>
      <c r="C184">
        <f>IF(ISNUMBER('Start - Print Reports'!$C$12),IF(AND('Main Ledger'!$A192&gt;'Start - Print Reports'!$C$12,'Start - Print Reports'!$A$12='Main Ledger'!$F192),'Main Ledger'!$H192,0),0)</f>
        <v>0</v>
      </c>
      <c r="D184">
        <f>IF(ISNUMBER('Start - Print Reports'!$C$13),IF(AND('Main Ledger'!$A192&gt;'Start - Print Reports'!$C$13,'Start - Print Reports'!$A$13='Main Ledger'!$F192),'Main Ledger'!$H192,0),0)</f>
        <v>0</v>
      </c>
      <c r="E184">
        <f>IF(ISNUMBER('Start - Print Reports'!$C$14),IF(AND('Main Ledger'!$A192&gt;'Start - Print Reports'!$C$14,'Start - Print Reports'!$A$14='Main Ledger'!$F192),'Main Ledger'!$H192,0),0)</f>
        <v>0</v>
      </c>
      <c r="F184" s="60" t="s">
        <v>232</v>
      </c>
      <c r="G184">
        <f>IF(AND('Main Ledger'!$E$8-60&lt;'Main Ledger'!A192,'Main Ledger'!A192&lt;'Main Ledger'!$E$8+365),1,0)</f>
        <v>1</v>
      </c>
    </row>
    <row r="185" spans="1:7" ht="12.75">
      <c r="A185">
        <f>IF(ISNUMBER('Start - Print Reports'!$C$10),IF(AND('Main Ledger'!$A193&gt;'Start - Print Reports'!$C$10,'Start - Print Reports'!$A$10='Main Ledger'!$F193),'Main Ledger'!$H193,0),0)</f>
        <v>0</v>
      </c>
      <c r="B185">
        <f>IF(ISNUMBER('Start - Print Reports'!$C$11),IF(AND('Main Ledger'!$A193&gt;'Start - Print Reports'!$C$11,'Start - Print Reports'!$A$11='Main Ledger'!$F193),'Main Ledger'!$H193,0),0)</f>
        <v>0</v>
      </c>
      <c r="C185">
        <f>IF(ISNUMBER('Start - Print Reports'!$C$12),IF(AND('Main Ledger'!$A193&gt;'Start - Print Reports'!$C$12,'Start - Print Reports'!$A$12='Main Ledger'!$F193),'Main Ledger'!$H193,0),0)</f>
        <v>0</v>
      </c>
      <c r="D185">
        <f>IF(ISNUMBER('Start - Print Reports'!$C$13),IF(AND('Main Ledger'!$A193&gt;'Start - Print Reports'!$C$13,'Start - Print Reports'!$A$13='Main Ledger'!$F193),'Main Ledger'!$H193,0),0)</f>
        <v>0</v>
      </c>
      <c r="E185">
        <f>IF(ISNUMBER('Start - Print Reports'!$C$14),IF(AND('Main Ledger'!$A193&gt;'Start - Print Reports'!$C$14,'Start - Print Reports'!$A$14='Main Ledger'!$F193),'Main Ledger'!$H193,0),0)</f>
        <v>0</v>
      </c>
      <c r="F185" s="60" t="s">
        <v>233</v>
      </c>
      <c r="G185">
        <f>IF(AND('Main Ledger'!$E$8-60&lt;'Main Ledger'!A193,'Main Ledger'!A193&lt;'Main Ledger'!$E$8+365),1,0)</f>
        <v>1</v>
      </c>
    </row>
    <row r="186" spans="1:7" ht="12.75">
      <c r="A186">
        <f>IF(ISNUMBER('Start - Print Reports'!$C$10),IF(AND('Main Ledger'!$A194&gt;'Start - Print Reports'!$C$10,'Start - Print Reports'!$A$10='Main Ledger'!$F194),'Main Ledger'!$H194,0),0)</f>
        <v>0</v>
      </c>
      <c r="B186">
        <f>IF(ISNUMBER('Start - Print Reports'!$C$11),IF(AND('Main Ledger'!$A194&gt;'Start - Print Reports'!$C$11,'Start - Print Reports'!$A$11='Main Ledger'!$F194),'Main Ledger'!$H194,0),0)</f>
        <v>0</v>
      </c>
      <c r="C186">
        <f>IF(ISNUMBER('Start - Print Reports'!$C$12),IF(AND('Main Ledger'!$A194&gt;'Start - Print Reports'!$C$12,'Start - Print Reports'!$A$12='Main Ledger'!$F194),'Main Ledger'!$H194,0),0)</f>
        <v>0</v>
      </c>
      <c r="D186">
        <f>IF(ISNUMBER('Start - Print Reports'!$C$13),IF(AND('Main Ledger'!$A194&gt;'Start - Print Reports'!$C$13,'Start - Print Reports'!$A$13='Main Ledger'!$F194),'Main Ledger'!$H194,0),0)</f>
        <v>0</v>
      </c>
      <c r="E186">
        <f>IF(ISNUMBER('Start - Print Reports'!$C$14),IF(AND('Main Ledger'!$A194&gt;'Start - Print Reports'!$C$14,'Start - Print Reports'!$A$14='Main Ledger'!$F194),'Main Ledger'!$H194,0),0)</f>
        <v>0</v>
      </c>
      <c r="F186" s="60" t="s">
        <v>234</v>
      </c>
      <c r="G186">
        <f>IF(AND('Main Ledger'!$E$8-60&lt;'Main Ledger'!A194,'Main Ledger'!A194&lt;'Main Ledger'!$E$8+365),1,0)</f>
        <v>1</v>
      </c>
    </row>
    <row r="187" spans="1:7" ht="12.75">
      <c r="A187">
        <f>IF(ISNUMBER('Start - Print Reports'!$C$10),IF(AND('Main Ledger'!$A195&gt;'Start - Print Reports'!$C$10,'Start - Print Reports'!$A$10='Main Ledger'!$F195),'Main Ledger'!$H195,0),0)</f>
        <v>0</v>
      </c>
      <c r="B187">
        <f>IF(ISNUMBER('Start - Print Reports'!$C$11),IF(AND('Main Ledger'!$A195&gt;'Start - Print Reports'!$C$11,'Start - Print Reports'!$A$11='Main Ledger'!$F195),'Main Ledger'!$H195,0),0)</f>
        <v>0</v>
      </c>
      <c r="C187">
        <f>IF(ISNUMBER('Start - Print Reports'!$C$12),IF(AND('Main Ledger'!$A195&gt;'Start - Print Reports'!$C$12,'Start - Print Reports'!$A$12='Main Ledger'!$F195),'Main Ledger'!$H195,0),0)</f>
        <v>0</v>
      </c>
      <c r="D187">
        <f>IF(ISNUMBER('Start - Print Reports'!$C$13),IF(AND('Main Ledger'!$A195&gt;'Start - Print Reports'!$C$13,'Start - Print Reports'!$A$13='Main Ledger'!$F195),'Main Ledger'!$H195,0),0)</f>
        <v>0</v>
      </c>
      <c r="E187">
        <f>IF(ISNUMBER('Start - Print Reports'!$C$14),IF(AND('Main Ledger'!$A195&gt;'Start - Print Reports'!$C$14,'Start - Print Reports'!$A$14='Main Ledger'!$F195),'Main Ledger'!$H195,0),0)</f>
        <v>0</v>
      </c>
      <c r="F187" s="60" t="s">
        <v>235</v>
      </c>
      <c r="G187">
        <f>IF(AND('Main Ledger'!$E$8-60&lt;'Main Ledger'!A195,'Main Ledger'!A195&lt;'Main Ledger'!$E$8+365),1,0)</f>
        <v>1</v>
      </c>
    </row>
    <row r="188" spans="1:7" ht="12.75">
      <c r="A188">
        <f>IF(ISNUMBER('Start - Print Reports'!$C$10),IF(AND('Main Ledger'!$A196&gt;'Start - Print Reports'!$C$10,'Start - Print Reports'!$A$10='Main Ledger'!$F196),'Main Ledger'!$H196,0),0)</f>
        <v>0</v>
      </c>
      <c r="B188">
        <f>IF(ISNUMBER('Start - Print Reports'!$C$11),IF(AND('Main Ledger'!$A196&gt;'Start - Print Reports'!$C$11,'Start - Print Reports'!$A$11='Main Ledger'!$F196),'Main Ledger'!$H196,0),0)</f>
        <v>0</v>
      </c>
      <c r="C188">
        <f>IF(ISNUMBER('Start - Print Reports'!$C$12),IF(AND('Main Ledger'!$A196&gt;'Start - Print Reports'!$C$12,'Start - Print Reports'!$A$12='Main Ledger'!$F196),'Main Ledger'!$H196,0),0)</f>
        <v>0</v>
      </c>
      <c r="D188">
        <f>IF(ISNUMBER('Start - Print Reports'!$C$13),IF(AND('Main Ledger'!$A196&gt;'Start - Print Reports'!$C$13,'Start - Print Reports'!$A$13='Main Ledger'!$F196),'Main Ledger'!$H196,0),0)</f>
        <v>0</v>
      </c>
      <c r="E188">
        <f>IF(ISNUMBER('Start - Print Reports'!$C$14),IF(AND('Main Ledger'!$A196&gt;'Start - Print Reports'!$C$14,'Start - Print Reports'!$A$14='Main Ledger'!$F196),'Main Ledger'!$H196,0),0)</f>
        <v>0</v>
      </c>
      <c r="F188" s="60" t="s">
        <v>236</v>
      </c>
      <c r="G188">
        <f>IF(AND('Main Ledger'!$E$8-60&lt;'Main Ledger'!A196,'Main Ledger'!A196&lt;'Main Ledger'!$E$8+365),1,0)</f>
        <v>1</v>
      </c>
    </row>
    <row r="189" spans="1:7" ht="12.75">
      <c r="A189">
        <f>IF(ISNUMBER('Start - Print Reports'!$C$10),IF(AND('Main Ledger'!$A197&gt;'Start - Print Reports'!$C$10,'Start - Print Reports'!$A$10='Main Ledger'!$F197),'Main Ledger'!$H197,0),0)</f>
        <v>0</v>
      </c>
      <c r="B189">
        <f>IF(ISNUMBER('Start - Print Reports'!$C$11),IF(AND('Main Ledger'!$A197&gt;'Start - Print Reports'!$C$11,'Start - Print Reports'!$A$11='Main Ledger'!$F197),'Main Ledger'!$H197,0),0)</f>
        <v>0</v>
      </c>
      <c r="C189">
        <f>IF(ISNUMBER('Start - Print Reports'!$C$12),IF(AND('Main Ledger'!$A197&gt;'Start - Print Reports'!$C$12,'Start - Print Reports'!$A$12='Main Ledger'!$F197),'Main Ledger'!$H197,0),0)</f>
        <v>0</v>
      </c>
      <c r="D189">
        <f>IF(ISNUMBER('Start - Print Reports'!$C$13),IF(AND('Main Ledger'!$A197&gt;'Start - Print Reports'!$C$13,'Start - Print Reports'!$A$13='Main Ledger'!$F197),'Main Ledger'!$H197,0),0)</f>
        <v>0</v>
      </c>
      <c r="E189">
        <f>IF(ISNUMBER('Start - Print Reports'!$C$14),IF(AND('Main Ledger'!$A197&gt;'Start - Print Reports'!$C$14,'Start - Print Reports'!$A$14='Main Ledger'!$F197),'Main Ledger'!$H197,0),0)</f>
        <v>0</v>
      </c>
      <c r="F189" s="60" t="s">
        <v>237</v>
      </c>
      <c r="G189">
        <f>IF(AND('Main Ledger'!$E$8-60&lt;'Main Ledger'!A197,'Main Ledger'!A197&lt;'Main Ledger'!$E$8+365),1,0)</f>
        <v>1</v>
      </c>
    </row>
    <row r="190" spans="1:7" ht="12.75">
      <c r="A190">
        <f>IF(ISNUMBER('Start - Print Reports'!$C$10),IF(AND('Main Ledger'!$A198&gt;'Start - Print Reports'!$C$10,'Start - Print Reports'!$A$10='Main Ledger'!$F198),'Main Ledger'!$H198,0),0)</f>
        <v>0</v>
      </c>
      <c r="B190">
        <f>IF(ISNUMBER('Start - Print Reports'!$C$11),IF(AND('Main Ledger'!$A198&gt;'Start - Print Reports'!$C$11,'Start - Print Reports'!$A$11='Main Ledger'!$F198),'Main Ledger'!$H198,0),0)</f>
        <v>0</v>
      </c>
      <c r="C190">
        <f>IF(ISNUMBER('Start - Print Reports'!$C$12),IF(AND('Main Ledger'!$A198&gt;'Start - Print Reports'!$C$12,'Start - Print Reports'!$A$12='Main Ledger'!$F198),'Main Ledger'!$H198,0),0)</f>
        <v>0</v>
      </c>
      <c r="D190">
        <f>IF(ISNUMBER('Start - Print Reports'!$C$13),IF(AND('Main Ledger'!$A198&gt;'Start - Print Reports'!$C$13,'Start - Print Reports'!$A$13='Main Ledger'!$F198),'Main Ledger'!$H198,0),0)</f>
        <v>0</v>
      </c>
      <c r="E190">
        <f>IF(ISNUMBER('Start - Print Reports'!$C$14),IF(AND('Main Ledger'!$A198&gt;'Start - Print Reports'!$C$14,'Start - Print Reports'!$A$14='Main Ledger'!$F198),'Main Ledger'!$H198,0),0)</f>
        <v>0</v>
      </c>
      <c r="F190" s="60" t="s">
        <v>238</v>
      </c>
      <c r="G190">
        <f>IF(AND('Main Ledger'!$E$8-60&lt;'Main Ledger'!A198,'Main Ledger'!A198&lt;'Main Ledger'!$E$8+365),1,0)</f>
        <v>1</v>
      </c>
    </row>
    <row r="191" spans="1:7" ht="12.75">
      <c r="A191">
        <f>IF(ISNUMBER('Start - Print Reports'!$C$10),IF(AND('Main Ledger'!$A199&gt;'Start - Print Reports'!$C$10,'Start - Print Reports'!$A$10='Main Ledger'!$F199),'Main Ledger'!$H199,0),0)</f>
        <v>0</v>
      </c>
      <c r="B191">
        <f>IF(ISNUMBER('Start - Print Reports'!$C$11),IF(AND('Main Ledger'!$A199&gt;'Start - Print Reports'!$C$11,'Start - Print Reports'!$A$11='Main Ledger'!$F199),'Main Ledger'!$H199,0),0)</f>
        <v>0</v>
      </c>
      <c r="C191">
        <f>IF(ISNUMBER('Start - Print Reports'!$C$12),IF(AND('Main Ledger'!$A199&gt;'Start - Print Reports'!$C$12,'Start - Print Reports'!$A$12='Main Ledger'!$F199),'Main Ledger'!$H199,0),0)</f>
        <v>0</v>
      </c>
      <c r="D191">
        <f>IF(ISNUMBER('Start - Print Reports'!$C$13),IF(AND('Main Ledger'!$A199&gt;'Start - Print Reports'!$C$13,'Start - Print Reports'!$A$13='Main Ledger'!$F199),'Main Ledger'!$H199,0),0)</f>
        <v>0</v>
      </c>
      <c r="E191">
        <f>IF(ISNUMBER('Start - Print Reports'!$C$14),IF(AND('Main Ledger'!$A199&gt;'Start - Print Reports'!$C$14,'Start - Print Reports'!$A$14='Main Ledger'!$F199),'Main Ledger'!$H199,0),0)</f>
        <v>0</v>
      </c>
      <c r="F191" s="60" t="s">
        <v>239</v>
      </c>
      <c r="G191">
        <f>IF(AND('Main Ledger'!$E$8-60&lt;'Main Ledger'!A199,'Main Ledger'!A199&lt;'Main Ledger'!$E$8+365),1,0)</f>
        <v>1</v>
      </c>
    </row>
    <row r="192" spans="1:7" ht="12.75">
      <c r="A192">
        <f>IF(ISNUMBER('Start - Print Reports'!$C$10),IF(AND('Main Ledger'!$A200&gt;'Start - Print Reports'!$C$10,'Start - Print Reports'!$A$10='Main Ledger'!$F200),'Main Ledger'!$H200,0),0)</f>
        <v>0</v>
      </c>
      <c r="B192">
        <f>IF(ISNUMBER('Start - Print Reports'!$C$11),IF(AND('Main Ledger'!$A200&gt;'Start - Print Reports'!$C$11,'Start - Print Reports'!$A$11='Main Ledger'!$F200),'Main Ledger'!$H200,0),0)</f>
        <v>0</v>
      </c>
      <c r="C192">
        <f>IF(ISNUMBER('Start - Print Reports'!$C$12),IF(AND('Main Ledger'!$A200&gt;'Start - Print Reports'!$C$12,'Start - Print Reports'!$A$12='Main Ledger'!$F200),'Main Ledger'!$H200,0),0)</f>
        <v>0</v>
      </c>
      <c r="D192">
        <f>IF(ISNUMBER('Start - Print Reports'!$C$13),IF(AND('Main Ledger'!$A200&gt;'Start - Print Reports'!$C$13,'Start - Print Reports'!$A$13='Main Ledger'!$F200),'Main Ledger'!$H200,0),0)</f>
        <v>0</v>
      </c>
      <c r="E192">
        <f>IF(ISNUMBER('Start - Print Reports'!$C$14),IF(AND('Main Ledger'!$A200&gt;'Start - Print Reports'!$C$14,'Start - Print Reports'!$A$14='Main Ledger'!$F200),'Main Ledger'!$H200,0),0)</f>
        <v>0</v>
      </c>
      <c r="F192" s="60" t="s">
        <v>240</v>
      </c>
      <c r="G192">
        <f>IF(AND('Main Ledger'!$E$8-60&lt;'Main Ledger'!A200,'Main Ledger'!A200&lt;'Main Ledger'!$E$8+365),1,0)</f>
        <v>1</v>
      </c>
    </row>
    <row r="193" spans="1:7" ht="12.75">
      <c r="A193">
        <f>IF(ISNUMBER('Start - Print Reports'!$C$10),IF(AND('Main Ledger'!$A201&gt;'Start - Print Reports'!$C$10,'Start - Print Reports'!$A$10='Main Ledger'!$F201),'Main Ledger'!$H201,0),0)</f>
        <v>0</v>
      </c>
      <c r="B193">
        <f>IF(ISNUMBER('Start - Print Reports'!$C$11),IF(AND('Main Ledger'!$A201&gt;'Start - Print Reports'!$C$11,'Start - Print Reports'!$A$11='Main Ledger'!$F201),'Main Ledger'!$H201,0),0)</f>
        <v>0</v>
      </c>
      <c r="C193">
        <f>IF(ISNUMBER('Start - Print Reports'!$C$12),IF(AND('Main Ledger'!$A201&gt;'Start - Print Reports'!$C$12,'Start - Print Reports'!$A$12='Main Ledger'!$F201),'Main Ledger'!$H201,0),0)</f>
        <v>0</v>
      </c>
      <c r="D193">
        <f>IF(ISNUMBER('Start - Print Reports'!$C$13),IF(AND('Main Ledger'!$A201&gt;'Start - Print Reports'!$C$13,'Start - Print Reports'!$A$13='Main Ledger'!$F201),'Main Ledger'!$H201,0),0)</f>
        <v>0</v>
      </c>
      <c r="E193">
        <f>IF(ISNUMBER('Start - Print Reports'!$C$14),IF(AND('Main Ledger'!$A201&gt;'Start - Print Reports'!$C$14,'Start - Print Reports'!$A$14='Main Ledger'!$F201),'Main Ledger'!$H201,0),0)</f>
        <v>0</v>
      </c>
      <c r="F193" s="60" t="s">
        <v>241</v>
      </c>
      <c r="G193">
        <f>IF(AND('Main Ledger'!$E$8-60&lt;'Main Ledger'!A201,'Main Ledger'!A201&lt;'Main Ledger'!$E$8+365),1,0)</f>
        <v>1</v>
      </c>
    </row>
    <row r="194" spans="1:7" ht="12.75">
      <c r="A194">
        <f>IF(ISNUMBER('Start - Print Reports'!$C$10),IF(AND('Main Ledger'!$A202&gt;'Start - Print Reports'!$C$10,'Start - Print Reports'!$A$10='Main Ledger'!$F202),'Main Ledger'!$H202,0),0)</f>
        <v>0</v>
      </c>
      <c r="B194">
        <f>IF(ISNUMBER('Start - Print Reports'!$C$11),IF(AND('Main Ledger'!$A202&gt;'Start - Print Reports'!$C$11,'Start - Print Reports'!$A$11='Main Ledger'!$F202),'Main Ledger'!$H202,0),0)</f>
        <v>0</v>
      </c>
      <c r="C194">
        <f>IF(ISNUMBER('Start - Print Reports'!$C$12),IF(AND('Main Ledger'!$A202&gt;'Start - Print Reports'!$C$12,'Start - Print Reports'!$A$12='Main Ledger'!$F202),'Main Ledger'!$H202,0),0)</f>
        <v>0</v>
      </c>
      <c r="D194">
        <f>IF(ISNUMBER('Start - Print Reports'!$C$13),IF(AND('Main Ledger'!$A202&gt;'Start - Print Reports'!$C$13,'Start - Print Reports'!$A$13='Main Ledger'!$F202),'Main Ledger'!$H202,0),0)</f>
        <v>0</v>
      </c>
      <c r="E194">
        <f>IF(ISNUMBER('Start - Print Reports'!$C$14),IF(AND('Main Ledger'!$A202&gt;'Start - Print Reports'!$C$14,'Start - Print Reports'!$A$14='Main Ledger'!$F202),'Main Ledger'!$H202,0),0)</f>
        <v>0</v>
      </c>
      <c r="F194" s="60" t="s">
        <v>242</v>
      </c>
      <c r="G194">
        <f>IF(AND('Main Ledger'!$E$8-60&lt;'Main Ledger'!A202,'Main Ledger'!A202&lt;'Main Ledger'!$E$8+365),1,0)</f>
        <v>1</v>
      </c>
    </row>
    <row r="195" spans="1:7" ht="12.75">
      <c r="A195">
        <f>IF(ISNUMBER('Start - Print Reports'!$C$10),IF(AND('Main Ledger'!$A203&gt;'Start - Print Reports'!$C$10,'Start - Print Reports'!$A$10='Main Ledger'!$F203),'Main Ledger'!$H203,0),0)</f>
        <v>0</v>
      </c>
      <c r="B195">
        <f>IF(ISNUMBER('Start - Print Reports'!$C$11),IF(AND('Main Ledger'!$A203&gt;'Start - Print Reports'!$C$11,'Start - Print Reports'!$A$11='Main Ledger'!$F203),'Main Ledger'!$H203,0),0)</f>
        <v>0</v>
      </c>
      <c r="C195">
        <f>IF(ISNUMBER('Start - Print Reports'!$C$12),IF(AND('Main Ledger'!$A203&gt;'Start - Print Reports'!$C$12,'Start - Print Reports'!$A$12='Main Ledger'!$F203),'Main Ledger'!$H203,0),0)</f>
        <v>0</v>
      </c>
      <c r="D195">
        <f>IF(ISNUMBER('Start - Print Reports'!$C$13),IF(AND('Main Ledger'!$A203&gt;'Start - Print Reports'!$C$13,'Start - Print Reports'!$A$13='Main Ledger'!$F203),'Main Ledger'!$H203,0),0)</f>
        <v>0</v>
      </c>
      <c r="E195">
        <f>IF(ISNUMBER('Start - Print Reports'!$C$14),IF(AND('Main Ledger'!$A203&gt;'Start - Print Reports'!$C$14,'Start - Print Reports'!$A$14='Main Ledger'!$F203),'Main Ledger'!$H203,0),0)</f>
        <v>0</v>
      </c>
      <c r="F195" s="60" t="s">
        <v>243</v>
      </c>
      <c r="G195">
        <f>IF(AND('Main Ledger'!$E$8-60&lt;'Main Ledger'!A203,'Main Ledger'!A203&lt;'Main Ledger'!$E$8+365),1,0)</f>
        <v>1</v>
      </c>
    </row>
    <row r="196" spans="1:7" ht="12.75">
      <c r="A196">
        <f>IF(ISNUMBER('Start - Print Reports'!$C$10),IF(AND('Main Ledger'!$A204&gt;'Start - Print Reports'!$C$10,'Start - Print Reports'!$A$10='Main Ledger'!$F204),'Main Ledger'!$H204,0),0)</f>
        <v>0</v>
      </c>
      <c r="B196">
        <f>IF(ISNUMBER('Start - Print Reports'!$C$11),IF(AND('Main Ledger'!$A204&gt;'Start - Print Reports'!$C$11,'Start - Print Reports'!$A$11='Main Ledger'!$F204),'Main Ledger'!$H204,0),0)</f>
        <v>0</v>
      </c>
      <c r="C196">
        <f>IF(ISNUMBER('Start - Print Reports'!$C$12),IF(AND('Main Ledger'!$A204&gt;'Start - Print Reports'!$C$12,'Start - Print Reports'!$A$12='Main Ledger'!$F204),'Main Ledger'!$H204,0),0)</f>
        <v>0</v>
      </c>
      <c r="D196">
        <f>IF(ISNUMBER('Start - Print Reports'!$C$13),IF(AND('Main Ledger'!$A204&gt;'Start - Print Reports'!$C$13,'Start - Print Reports'!$A$13='Main Ledger'!$F204),'Main Ledger'!$H204,0),0)</f>
        <v>0</v>
      </c>
      <c r="E196">
        <f>IF(ISNUMBER('Start - Print Reports'!$C$14),IF(AND('Main Ledger'!$A204&gt;'Start - Print Reports'!$C$14,'Start - Print Reports'!$A$14='Main Ledger'!$F204),'Main Ledger'!$H204,0),0)</f>
        <v>0</v>
      </c>
      <c r="F196" s="60" t="s">
        <v>244</v>
      </c>
      <c r="G196">
        <f>IF(AND('Main Ledger'!$E$8-60&lt;'Main Ledger'!A204,'Main Ledger'!A204&lt;'Main Ledger'!$E$8+365),1,0)</f>
        <v>1</v>
      </c>
    </row>
    <row r="197" spans="1:7" ht="12.75">
      <c r="A197">
        <f>IF(ISNUMBER('Start - Print Reports'!$C$10),IF(AND('Main Ledger'!$A205&gt;'Start - Print Reports'!$C$10,'Start - Print Reports'!$A$10='Main Ledger'!$F205),'Main Ledger'!$H205,0),0)</f>
        <v>0</v>
      </c>
      <c r="B197">
        <f>IF(ISNUMBER('Start - Print Reports'!$C$11),IF(AND('Main Ledger'!$A205&gt;'Start - Print Reports'!$C$11,'Start - Print Reports'!$A$11='Main Ledger'!$F205),'Main Ledger'!$H205,0),0)</f>
        <v>0</v>
      </c>
      <c r="C197">
        <f>IF(ISNUMBER('Start - Print Reports'!$C$12),IF(AND('Main Ledger'!$A205&gt;'Start - Print Reports'!$C$12,'Start - Print Reports'!$A$12='Main Ledger'!$F205),'Main Ledger'!$H205,0),0)</f>
        <v>0</v>
      </c>
      <c r="D197">
        <f>IF(ISNUMBER('Start - Print Reports'!$C$13),IF(AND('Main Ledger'!$A205&gt;'Start - Print Reports'!$C$13,'Start - Print Reports'!$A$13='Main Ledger'!$F205),'Main Ledger'!$H205,0),0)</f>
        <v>0</v>
      </c>
      <c r="E197">
        <f>IF(ISNUMBER('Start - Print Reports'!$C$14),IF(AND('Main Ledger'!$A205&gt;'Start - Print Reports'!$C$14,'Start - Print Reports'!$A$14='Main Ledger'!$F205),'Main Ledger'!$H205,0),0)</f>
        <v>0</v>
      </c>
      <c r="F197" s="60" t="s">
        <v>245</v>
      </c>
      <c r="G197">
        <f>IF(AND('Main Ledger'!$E$8-60&lt;'Main Ledger'!A205,'Main Ledger'!A205&lt;'Main Ledger'!$E$8+365),1,0)</f>
        <v>1</v>
      </c>
    </row>
    <row r="198" spans="1:7" ht="12.75">
      <c r="A198">
        <f>IF(ISNUMBER('Start - Print Reports'!$C$10),IF(AND('Main Ledger'!$A206&gt;'Start - Print Reports'!$C$10,'Start - Print Reports'!$A$10='Main Ledger'!$F206),'Main Ledger'!$H206,0),0)</f>
        <v>0</v>
      </c>
      <c r="B198">
        <f>IF(ISNUMBER('Start - Print Reports'!$C$11),IF(AND('Main Ledger'!$A206&gt;'Start - Print Reports'!$C$11,'Start - Print Reports'!$A$11='Main Ledger'!$F206),'Main Ledger'!$H206,0),0)</f>
        <v>0</v>
      </c>
      <c r="C198">
        <f>IF(ISNUMBER('Start - Print Reports'!$C$12),IF(AND('Main Ledger'!$A206&gt;'Start - Print Reports'!$C$12,'Start - Print Reports'!$A$12='Main Ledger'!$F206),'Main Ledger'!$H206,0),0)</f>
        <v>0</v>
      </c>
      <c r="D198">
        <f>IF(ISNUMBER('Start - Print Reports'!$C$13),IF(AND('Main Ledger'!$A206&gt;'Start - Print Reports'!$C$13,'Start - Print Reports'!$A$13='Main Ledger'!$F206),'Main Ledger'!$H206,0),0)</f>
        <v>0</v>
      </c>
      <c r="E198">
        <f>IF(ISNUMBER('Start - Print Reports'!$C$14),IF(AND('Main Ledger'!$A206&gt;'Start - Print Reports'!$C$14,'Start - Print Reports'!$A$14='Main Ledger'!$F206),'Main Ledger'!$H206,0),0)</f>
        <v>0</v>
      </c>
      <c r="F198" s="60" t="s">
        <v>246</v>
      </c>
      <c r="G198">
        <f>IF(AND('Main Ledger'!$E$8-60&lt;'Main Ledger'!A206,'Main Ledger'!A206&lt;'Main Ledger'!$E$8+365),1,0)</f>
        <v>1</v>
      </c>
    </row>
    <row r="199" spans="1:7" ht="12.75">
      <c r="A199">
        <f>IF(ISNUMBER('Start - Print Reports'!$C$10),IF(AND('Main Ledger'!$A207&gt;'Start - Print Reports'!$C$10,'Start - Print Reports'!$A$10='Main Ledger'!$F207),'Main Ledger'!$H207,0),0)</f>
        <v>0</v>
      </c>
      <c r="B199">
        <f>IF(ISNUMBER('Start - Print Reports'!$C$11),IF(AND('Main Ledger'!$A207&gt;'Start - Print Reports'!$C$11,'Start - Print Reports'!$A$11='Main Ledger'!$F207),'Main Ledger'!$H207,0),0)</f>
        <v>0</v>
      </c>
      <c r="C199">
        <f>IF(ISNUMBER('Start - Print Reports'!$C$12),IF(AND('Main Ledger'!$A207&gt;'Start - Print Reports'!$C$12,'Start - Print Reports'!$A$12='Main Ledger'!$F207),'Main Ledger'!$H207,0),0)</f>
        <v>0</v>
      </c>
      <c r="D199">
        <f>IF(ISNUMBER('Start - Print Reports'!$C$13),IF(AND('Main Ledger'!$A207&gt;'Start - Print Reports'!$C$13,'Start - Print Reports'!$A$13='Main Ledger'!$F207),'Main Ledger'!$H207,0),0)</f>
        <v>0</v>
      </c>
      <c r="E199">
        <f>IF(ISNUMBER('Start - Print Reports'!$C$14),IF(AND('Main Ledger'!$A207&gt;'Start - Print Reports'!$C$14,'Start - Print Reports'!$A$14='Main Ledger'!$F207),'Main Ledger'!$H207,0),0)</f>
        <v>0</v>
      </c>
      <c r="F199" s="60" t="s">
        <v>247</v>
      </c>
      <c r="G199">
        <f>IF(AND('Main Ledger'!$E$8-60&lt;'Main Ledger'!A207,'Main Ledger'!A207&lt;'Main Ledger'!$E$8+365),1,0)</f>
        <v>1</v>
      </c>
    </row>
    <row r="200" spans="1:7" ht="12.75">
      <c r="A200">
        <f>IF(ISNUMBER('Start - Print Reports'!$C$10),IF(AND('Main Ledger'!$A208&gt;'Start - Print Reports'!$C$10,'Start - Print Reports'!$A$10='Main Ledger'!$F208),'Main Ledger'!$H208,0),0)</f>
        <v>0</v>
      </c>
      <c r="B200">
        <f>IF(ISNUMBER('Start - Print Reports'!$C$11),IF(AND('Main Ledger'!$A208&gt;'Start - Print Reports'!$C$11,'Start - Print Reports'!$A$11='Main Ledger'!$F208),'Main Ledger'!$H208,0),0)</f>
        <v>0</v>
      </c>
      <c r="C200">
        <f>IF(ISNUMBER('Start - Print Reports'!$C$12),IF(AND('Main Ledger'!$A208&gt;'Start - Print Reports'!$C$12,'Start - Print Reports'!$A$12='Main Ledger'!$F208),'Main Ledger'!$H208,0),0)</f>
        <v>0</v>
      </c>
      <c r="D200">
        <f>IF(ISNUMBER('Start - Print Reports'!$C$13),IF(AND('Main Ledger'!$A208&gt;'Start - Print Reports'!$C$13,'Start - Print Reports'!$A$13='Main Ledger'!$F208),'Main Ledger'!$H208,0),0)</f>
        <v>0</v>
      </c>
      <c r="E200">
        <f>IF(ISNUMBER('Start - Print Reports'!$C$14),IF(AND('Main Ledger'!$A208&gt;'Start - Print Reports'!$C$14,'Start - Print Reports'!$A$14='Main Ledger'!$F208),'Main Ledger'!$H208,0),0)</f>
        <v>0</v>
      </c>
      <c r="F200" s="60" t="s">
        <v>248</v>
      </c>
      <c r="G200">
        <f>IF(AND('Main Ledger'!$E$8-60&lt;'Main Ledger'!A208,'Main Ledger'!A208&lt;'Main Ledger'!$E$8+365),1,0)</f>
        <v>1</v>
      </c>
    </row>
    <row r="201" spans="1:7" ht="12.75">
      <c r="A201">
        <f>IF(ISNUMBER('Start - Print Reports'!$C$10),IF(AND('Main Ledger'!$A209&gt;'Start - Print Reports'!$C$10,'Start - Print Reports'!$A$10='Main Ledger'!$F209),'Main Ledger'!$H209,0),0)</f>
        <v>0</v>
      </c>
      <c r="B201">
        <f>IF(ISNUMBER('Start - Print Reports'!$C$11),IF(AND('Main Ledger'!$A209&gt;'Start - Print Reports'!$C$11,'Start - Print Reports'!$A$11='Main Ledger'!$F209),'Main Ledger'!$H209,0),0)</f>
        <v>0</v>
      </c>
      <c r="C201">
        <f>IF(ISNUMBER('Start - Print Reports'!$C$12),IF(AND('Main Ledger'!$A209&gt;'Start - Print Reports'!$C$12,'Start - Print Reports'!$A$12='Main Ledger'!$F209),'Main Ledger'!$H209,0),0)</f>
        <v>0</v>
      </c>
      <c r="D201">
        <f>IF(ISNUMBER('Start - Print Reports'!$C$13),IF(AND('Main Ledger'!$A209&gt;'Start - Print Reports'!$C$13,'Start - Print Reports'!$A$13='Main Ledger'!$F209),'Main Ledger'!$H209,0),0)</f>
        <v>0</v>
      </c>
      <c r="E201">
        <f>IF(ISNUMBER('Start - Print Reports'!$C$14),IF(AND('Main Ledger'!$A209&gt;'Start - Print Reports'!$C$14,'Start - Print Reports'!$A$14='Main Ledger'!$F209),'Main Ledger'!$H209,0),0)</f>
        <v>0</v>
      </c>
      <c r="F201" s="60" t="s">
        <v>249</v>
      </c>
      <c r="G201">
        <f>IF(AND('Main Ledger'!$E$8-60&lt;'Main Ledger'!A209,'Main Ledger'!A209&lt;'Main Ledger'!$E$8+365),1,0)</f>
        <v>1</v>
      </c>
    </row>
    <row r="202" spans="1:7" ht="12.75">
      <c r="A202">
        <f>IF(ISNUMBER('Start - Print Reports'!$C$10),IF(AND('Main Ledger'!$A210&gt;'Start - Print Reports'!$C$10,'Start - Print Reports'!$A$10='Main Ledger'!$F210),'Main Ledger'!$H210,0),0)</f>
        <v>0</v>
      </c>
      <c r="B202">
        <f>IF(ISNUMBER('Start - Print Reports'!$C$11),IF(AND('Main Ledger'!$A210&gt;'Start - Print Reports'!$C$11,'Start - Print Reports'!$A$11='Main Ledger'!$F210),'Main Ledger'!$H210,0),0)</f>
        <v>0</v>
      </c>
      <c r="C202">
        <f>IF(ISNUMBER('Start - Print Reports'!$C$12),IF(AND('Main Ledger'!$A210&gt;'Start - Print Reports'!$C$12,'Start - Print Reports'!$A$12='Main Ledger'!$F210),'Main Ledger'!$H210,0),0)</f>
        <v>0</v>
      </c>
      <c r="D202">
        <f>IF(ISNUMBER('Start - Print Reports'!$C$13),IF(AND('Main Ledger'!$A210&gt;'Start - Print Reports'!$C$13,'Start - Print Reports'!$A$13='Main Ledger'!$F210),'Main Ledger'!$H210,0),0)</f>
        <v>0</v>
      </c>
      <c r="E202">
        <f>IF(ISNUMBER('Start - Print Reports'!$C$14),IF(AND('Main Ledger'!$A210&gt;'Start - Print Reports'!$C$14,'Start - Print Reports'!$A$14='Main Ledger'!$F210),'Main Ledger'!$H210,0),0)</f>
        <v>0</v>
      </c>
      <c r="F202" s="60" t="s">
        <v>250</v>
      </c>
      <c r="G202">
        <f>IF(AND('Main Ledger'!$E$8-60&lt;'Main Ledger'!A210,'Main Ledger'!A210&lt;'Main Ledger'!$E$8+365),1,0)</f>
        <v>1</v>
      </c>
    </row>
    <row r="203" spans="1:7" ht="12.75">
      <c r="A203">
        <f>IF(ISNUMBER('Start - Print Reports'!$C$10),IF(AND('Main Ledger'!$A211&gt;'Start - Print Reports'!$C$10,'Start - Print Reports'!$A$10='Main Ledger'!$F211),'Main Ledger'!$H211,0),0)</f>
        <v>0</v>
      </c>
      <c r="B203">
        <f>IF(ISNUMBER('Start - Print Reports'!$C$11),IF(AND('Main Ledger'!$A211&gt;'Start - Print Reports'!$C$11,'Start - Print Reports'!$A$11='Main Ledger'!$F211),'Main Ledger'!$H211,0),0)</f>
        <v>0</v>
      </c>
      <c r="C203">
        <f>IF(ISNUMBER('Start - Print Reports'!$C$12),IF(AND('Main Ledger'!$A211&gt;'Start - Print Reports'!$C$12,'Start - Print Reports'!$A$12='Main Ledger'!$F211),'Main Ledger'!$H211,0),0)</f>
        <v>0</v>
      </c>
      <c r="D203">
        <f>IF(ISNUMBER('Start - Print Reports'!$C$13),IF(AND('Main Ledger'!$A211&gt;'Start - Print Reports'!$C$13,'Start - Print Reports'!$A$13='Main Ledger'!$F211),'Main Ledger'!$H211,0),0)</f>
        <v>0</v>
      </c>
      <c r="E203">
        <f>IF(ISNUMBER('Start - Print Reports'!$C$14),IF(AND('Main Ledger'!$A211&gt;'Start - Print Reports'!$C$14,'Start - Print Reports'!$A$14='Main Ledger'!$F211),'Main Ledger'!$H211,0),0)</f>
        <v>0</v>
      </c>
      <c r="F203" s="60" t="s">
        <v>251</v>
      </c>
      <c r="G203">
        <f>IF(AND('Main Ledger'!$E$8-60&lt;'Main Ledger'!A211,'Main Ledger'!A211&lt;'Main Ledger'!$E$8+365),1,0)</f>
        <v>1</v>
      </c>
    </row>
    <row r="204" spans="1:7" ht="12.75">
      <c r="A204">
        <f>IF(ISNUMBER('Start - Print Reports'!$C$10),IF(AND('Main Ledger'!$A212&gt;'Start - Print Reports'!$C$10,'Start - Print Reports'!$A$10='Main Ledger'!$F212),'Main Ledger'!$H212,0),0)</f>
        <v>0</v>
      </c>
      <c r="B204">
        <f>IF(ISNUMBER('Start - Print Reports'!$C$11),IF(AND('Main Ledger'!$A212&gt;'Start - Print Reports'!$C$11,'Start - Print Reports'!$A$11='Main Ledger'!$F212),'Main Ledger'!$H212,0),0)</f>
        <v>0</v>
      </c>
      <c r="C204">
        <f>IF(ISNUMBER('Start - Print Reports'!$C$12),IF(AND('Main Ledger'!$A212&gt;'Start - Print Reports'!$C$12,'Start - Print Reports'!$A$12='Main Ledger'!$F212),'Main Ledger'!$H212,0),0)</f>
        <v>0</v>
      </c>
      <c r="D204">
        <f>IF(ISNUMBER('Start - Print Reports'!$C$13),IF(AND('Main Ledger'!$A212&gt;'Start - Print Reports'!$C$13,'Start - Print Reports'!$A$13='Main Ledger'!$F212),'Main Ledger'!$H212,0),0)</f>
        <v>0</v>
      </c>
      <c r="E204">
        <f>IF(ISNUMBER('Start - Print Reports'!$C$14),IF(AND('Main Ledger'!$A212&gt;'Start - Print Reports'!$C$14,'Start - Print Reports'!$A$14='Main Ledger'!$F212),'Main Ledger'!$H212,0),0)</f>
        <v>0</v>
      </c>
      <c r="F204" s="60" t="s">
        <v>252</v>
      </c>
      <c r="G204">
        <f>IF(AND('Main Ledger'!$E$8-60&lt;'Main Ledger'!A212,'Main Ledger'!A212&lt;'Main Ledger'!$E$8+365),1,0)</f>
        <v>1</v>
      </c>
    </row>
    <row r="205" spans="1:7" ht="12.75">
      <c r="A205">
        <f>IF(ISNUMBER('Start - Print Reports'!$C$10),IF(AND('Main Ledger'!$A213&gt;'Start - Print Reports'!$C$10,'Start - Print Reports'!$A$10='Main Ledger'!$F213),'Main Ledger'!$H213,0),0)</f>
        <v>0</v>
      </c>
      <c r="B205">
        <f>IF(ISNUMBER('Start - Print Reports'!$C$11),IF(AND('Main Ledger'!$A213&gt;'Start - Print Reports'!$C$11,'Start - Print Reports'!$A$11='Main Ledger'!$F213),'Main Ledger'!$H213,0),0)</f>
        <v>0</v>
      </c>
      <c r="C205">
        <f>IF(ISNUMBER('Start - Print Reports'!$C$12),IF(AND('Main Ledger'!$A213&gt;'Start - Print Reports'!$C$12,'Start - Print Reports'!$A$12='Main Ledger'!$F213),'Main Ledger'!$H213,0),0)</f>
        <v>0</v>
      </c>
      <c r="D205">
        <f>IF(ISNUMBER('Start - Print Reports'!$C$13),IF(AND('Main Ledger'!$A213&gt;'Start - Print Reports'!$C$13,'Start - Print Reports'!$A$13='Main Ledger'!$F213),'Main Ledger'!$H213,0),0)</f>
        <v>0</v>
      </c>
      <c r="E205">
        <f>IF(ISNUMBER('Start - Print Reports'!$C$14),IF(AND('Main Ledger'!$A213&gt;'Start - Print Reports'!$C$14,'Start - Print Reports'!$A$14='Main Ledger'!$F213),'Main Ledger'!$H213,0),0)</f>
        <v>0</v>
      </c>
      <c r="F205" s="60" t="s">
        <v>253</v>
      </c>
      <c r="G205">
        <f>IF(AND('Main Ledger'!$E$8-60&lt;'Main Ledger'!A213,'Main Ledger'!A213&lt;'Main Ledger'!$E$8+365),1,0)</f>
        <v>1</v>
      </c>
    </row>
    <row r="206" spans="1:7" ht="12.75">
      <c r="A206">
        <f>IF(ISNUMBER('Start - Print Reports'!$C$10),IF(AND('Main Ledger'!$A214&gt;'Start - Print Reports'!$C$10,'Start - Print Reports'!$A$10='Main Ledger'!$F214),'Main Ledger'!$H214,0),0)</f>
        <v>0</v>
      </c>
      <c r="B206">
        <f>IF(ISNUMBER('Start - Print Reports'!$C$11),IF(AND('Main Ledger'!$A214&gt;'Start - Print Reports'!$C$11,'Start - Print Reports'!$A$11='Main Ledger'!$F214),'Main Ledger'!$H214,0),0)</f>
        <v>0</v>
      </c>
      <c r="C206">
        <f>IF(ISNUMBER('Start - Print Reports'!$C$12),IF(AND('Main Ledger'!$A214&gt;'Start - Print Reports'!$C$12,'Start - Print Reports'!$A$12='Main Ledger'!$F214),'Main Ledger'!$H214,0),0)</f>
        <v>0</v>
      </c>
      <c r="D206">
        <f>IF(ISNUMBER('Start - Print Reports'!$C$13),IF(AND('Main Ledger'!$A214&gt;'Start - Print Reports'!$C$13,'Start - Print Reports'!$A$13='Main Ledger'!$F214),'Main Ledger'!$H214,0),0)</f>
        <v>0</v>
      </c>
      <c r="E206">
        <f>IF(ISNUMBER('Start - Print Reports'!$C$14),IF(AND('Main Ledger'!$A214&gt;'Start - Print Reports'!$C$14,'Start - Print Reports'!$A$14='Main Ledger'!$F214),'Main Ledger'!$H214,0),0)</f>
        <v>0</v>
      </c>
      <c r="F206" s="60" t="s">
        <v>254</v>
      </c>
      <c r="G206">
        <f>IF(AND('Main Ledger'!$E$8-60&lt;'Main Ledger'!A214,'Main Ledger'!A214&lt;'Main Ledger'!$E$8+365),1,0)</f>
        <v>1</v>
      </c>
    </row>
    <row r="207" spans="1:7" ht="12.75">
      <c r="A207">
        <f>IF(ISNUMBER('Start - Print Reports'!$C$10),IF(AND('Main Ledger'!$A215&gt;'Start - Print Reports'!$C$10,'Start - Print Reports'!$A$10='Main Ledger'!$F215),'Main Ledger'!$H215,0),0)</f>
        <v>0</v>
      </c>
      <c r="B207">
        <f>IF(ISNUMBER('Start - Print Reports'!$C$11),IF(AND('Main Ledger'!$A215&gt;'Start - Print Reports'!$C$11,'Start - Print Reports'!$A$11='Main Ledger'!$F215),'Main Ledger'!$H215,0),0)</f>
        <v>0</v>
      </c>
      <c r="C207">
        <f>IF(ISNUMBER('Start - Print Reports'!$C$12),IF(AND('Main Ledger'!$A215&gt;'Start - Print Reports'!$C$12,'Start - Print Reports'!$A$12='Main Ledger'!$F215),'Main Ledger'!$H215,0),0)</f>
        <v>0</v>
      </c>
      <c r="D207">
        <f>IF(ISNUMBER('Start - Print Reports'!$C$13),IF(AND('Main Ledger'!$A215&gt;'Start - Print Reports'!$C$13,'Start - Print Reports'!$A$13='Main Ledger'!$F215),'Main Ledger'!$H215,0),0)</f>
        <v>0</v>
      </c>
      <c r="E207">
        <f>IF(ISNUMBER('Start - Print Reports'!$C$14),IF(AND('Main Ledger'!$A215&gt;'Start - Print Reports'!$C$14,'Start - Print Reports'!$A$14='Main Ledger'!$F215),'Main Ledger'!$H215,0),0)</f>
        <v>0</v>
      </c>
      <c r="F207" s="60" t="s">
        <v>255</v>
      </c>
      <c r="G207">
        <f>IF(AND('Main Ledger'!$E$8-60&lt;'Main Ledger'!A215,'Main Ledger'!A215&lt;'Main Ledger'!$E$8+365),1,0)</f>
        <v>1</v>
      </c>
    </row>
    <row r="208" spans="1:7" ht="12.75">
      <c r="A208">
        <f>IF(ISNUMBER('Start - Print Reports'!$C$10),IF(AND('Main Ledger'!$A216&gt;'Start - Print Reports'!$C$10,'Start - Print Reports'!$A$10='Main Ledger'!$F216),'Main Ledger'!$H216,0),0)</f>
        <v>0</v>
      </c>
      <c r="B208">
        <f>IF(ISNUMBER('Start - Print Reports'!$C$11),IF(AND('Main Ledger'!$A216&gt;'Start - Print Reports'!$C$11,'Start - Print Reports'!$A$11='Main Ledger'!$F216),'Main Ledger'!$H216,0),0)</f>
        <v>0</v>
      </c>
      <c r="C208">
        <f>IF(ISNUMBER('Start - Print Reports'!$C$12),IF(AND('Main Ledger'!$A216&gt;'Start - Print Reports'!$C$12,'Start - Print Reports'!$A$12='Main Ledger'!$F216),'Main Ledger'!$H216,0),0)</f>
        <v>0</v>
      </c>
      <c r="D208">
        <f>IF(ISNUMBER('Start - Print Reports'!$C$13),IF(AND('Main Ledger'!$A216&gt;'Start - Print Reports'!$C$13,'Start - Print Reports'!$A$13='Main Ledger'!$F216),'Main Ledger'!$H216,0),0)</f>
        <v>0</v>
      </c>
      <c r="E208">
        <f>IF(ISNUMBER('Start - Print Reports'!$C$14),IF(AND('Main Ledger'!$A216&gt;'Start - Print Reports'!$C$14,'Start - Print Reports'!$A$14='Main Ledger'!$F216),'Main Ledger'!$H216,0),0)</f>
        <v>0</v>
      </c>
      <c r="F208" s="60" t="s">
        <v>256</v>
      </c>
      <c r="G208">
        <f>IF(AND('Main Ledger'!$E$8-60&lt;'Main Ledger'!A216,'Main Ledger'!A216&lt;'Main Ledger'!$E$8+365),1,0)</f>
        <v>1</v>
      </c>
    </row>
    <row r="209" spans="1:7" ht="12.75">
      <c r="A209">
        <f>IF(ISNUMBER('Start - Print Reports'!$C$10),IF(AND('Main Ledger'!$A217&gt;'Start - Print Reports'!$C$10,'Start - Print Reports'!$A$10='Main Ledger'!$F217),'Main Ledger'!$H217,0),0)</f>
        <v>0</v>
      </c>
      <c r="B209">
        <f>IF(ISNUMBER('Start - Print Reports'!$C$11),IF(AND('Main Ledger'!$A217&gt;'Start - Print Reports'!$C$11,'Start - Print Reports'!$A$11='Main Ledger'!$F217),'Main Ledger'!$H217,0),0)</f>
        <v>0</v>
      </c>
      <c r="C209">
        <f>IF(ISNUMBER('Start - Print Reports'!$C$12),IF(AND('Main Ledger'!$A217&gt;'Start - Print Reports'!$C$12,'Start - Print Reports'!$A$12='Main Ledger'!$F217),'Main Ledger'!$H217,0),0)</f>
        <v>0</v>
      </c>
      <c r="D209">
        <f>IF(ISNUMBER('Start - Print Reports'!$C$13),IF(AND('Main Ledger'!$A217&gt;'Start - Print Reports'!$C$13,'Start - Print Reports'!$A$13='Main Ledger'!$F217),'Main Ledger'!$H217,0),0)</f>
        <v>0</v>
      </c>
      <c r="E209">
        <f>IF(ISNUMBER('Start - Print Reports'!$C$14),IF(AND('Main Ledger'!$A217&gt;'Start - Print Reports'!$C$14,'Start - Print Reports'!$A$14='Main Ledger'!$F217),'Main Ledger'!$H217,0),0)</f>
        <v>0</v>
      </c>
      <c r="F209" s="60" t="s">
        <v>257</v>
      </c>
      <c r="G209">
        <f>IF(AND('Main Ledger'!$E$8-60&lt;'Main Ledger'!A217,'Main Ledger'!A217&lt;'Main Ledger'!$E$8+365),1,0)</f>
        <v>1</v>
      </c>
    </row>
    <row r="210" spans="1:7" ht="12.75">
      <c r="A210">
        <f>IF(ISNUMBER('Start - Print Reports'!$C$10),IF(AND('Main Ledger'!$A218&gt;'Start - Print Reports'!$C$10,'Start - Print Reports'!$A$10='Main Ledger'!$F218),'Main Ledger'!$H218,0),0)</f>
        <v>0</v>
      </c>
      <c r="B210">
        <f>IF(ISNUMBER('Start - Print Reports'!$C$11),IF(AND('Main Ledger'!$A218&gt;'Start - Print Reports'!$C$11,'Start - Print Reports'!$A$11='Main Ledger'!$F218),'Main Ledger'!$H218,0),0)</f>
        <v>0</v>
      </c>
      <c r="C210">
        <f>IF(ISNUMBER('Start - Print Reports'!$C$12),IF(AND('Main Ledger'!$A218&gt;'Start - Print Reports'!$C$12,'Start - Print Reports'!$A$12='Main Ledger'!$F218),'Main Ledger'!$H218,0),0)</f>
        <v>0</v>
      </c>
      <c r="D210">
        <f>IF(ISNUMBER('Start - Print Reports'!$C$13),IF(AND('Main Ledger'!$A218&gt;'Start - Print Reports'!$C$13,'Start - Print Reports'!$A$13='Main Ledger'!$F218),'Main Ledger'!$H218,0),0)</f>
        <v>0</v>
      </c>
      <c r="E210">
        <f>IF(ISNUMBER('Start - Print Reports'!$C$14),IF(AND('Main Ledger'!$A218&gt;'Start - Print Reports'!$C$14,'Start - Print Reports'!$A$14='Main Ledger'!$F218),'Main Ledger'!$H218,0),0)</f>
        <v>0</v>
      </c>
      <c r="F210" s="60" t="s">
        <v>258</v>
      </c>
      <c r="G210">
        <f>IF(AND('Main Ledger'!$E$8-60&lt;'Main Ledger'!A218,'Main Ledger'!A218&lt;'Main Ledger'!$E$8+365),1,0)</f>
        <v>1</v>
      </c>
    </row>
    <row r="211" spans="1:7" ht="12.75">
      <c r="A211">
        <f>IF(ISNUMBER('Start - Print Reports'!$C$10),IF(AND('Main Ledger'!$A219&gt;'Start - Print Reports'!$C$10,'Start - Print Reports'!$A$10='Main Ledger'!$F219),'Main Ledger'!$H219,0),0)</f>
        <v>0</v>
      </c>
      <c r="B211">
        <f>IF(ISNUMBER('Start - Print Reports'!$C$11),IF(AND('Main Ledger'!$A219&gt;'Start - Print Reports'!$C$11,'Start - Print Reports'!$A$11='Main Ledger'!$F219),'Main Ledger'!$H219,0),0)</f>
        <v>0</v>
      </c>
      <c r="C211">
        <f>IF(ISNUMBER('Start - Print Reports'!$C$12),IF(AND('Main Ledger'!$A219&gt;'Start - Print Reports'!$C$12,'Start - Print Reports'!$A$12='Main Ledger'!$F219),'Main Ledger'!$H219,0),0)</f>
        <v>0</v>
      </c>
      <c r="D211">
        <f>IF(ISNUMBER('Start - Print Reports'!$C$13),IF(AND('Main Ledger'!$A219&gt;'Start - Print Reports'!$C$13,'Start - Print Reports'!$A$13='Main Ledger'!$F219),'Main Ledger'!$H219,0),0)</f>
        <v>0</v>
      </c>
      <c r="E211">
        <f>IF(ISNUMBER('Start - Print Reports'!$C$14),IF(AND('Main Ledger'!$A219&gt;'Start - Print Reports'!$C$14,'Start - Print Reports'!$A$14='Main Ledger'!$F219),'Main Ledger'!$H219,0),0)</f>
        <v>0</v>
      </c>
      <c r="F211" s="60" t="s">
        <v>259</v>
      </c>
      <c r="G211">
        <f>IF(AND('Main Ledger'!$E$8-60&lt;'Main Ledger'!A219,'Main Ledger'!A219&lt;'Main Ledger'!$E$8+365),1,0)</f>
        <v>1</v>
      </c>
    </row>
    <row r="212" spans="1:7" ht="12.75">
      <c r="A212">
        <f>IF(ISNUMBER('Start - Print Reports'!$C$10),IF(AND('Main Ledger'!$A220&gt;'Start - Print Reports'!$C$10,'Start - Print Reports'!$A$10='Main Ledger'!$F220),'Main Ledger'!$H220,0),0)</f>
        <v>0</v>
      </c>
      <c r="B212">
        <f>IF(ISNUMBER('Start - Print Reports'!$C$11),IF(AND('Main Ledger'!$A220&gt;'Start - Print Reports'!$C$11,'Start - Print Reports'!$A$11='Main Ledger'!$F220),'Main Ledger'!$H220,0),0)</f>
        <v>0</v>
      </c>
      <c r="C212">
        <f>IF(ISNUMBER('Start - Print Reports'!$C$12),IF(AND('Main Ledger'!$A220&gt;'Start - Print Reports'!$C$12,'Start - Print Reports'!$A$12='Main Ledger'!$F220),'Main Ledger'!$H220,0),0)</f>
        <v>0</v>
      </c>
      <c r="D212">
        <f>IF(ISNUMBER('Start - Print Reports'!$C$13),IF(AND('Main Ledger'!$A220&gt;'Start - Print Reports'!$C$13,'Start - Print Reports'!$A$13='Main Ledger'!$F220),'Main Ledger'!$H220,0),0)</f>
        <v>0</v>
      </c>
      <c r="E212">
        <f>IF(ISNUMBER('Start - Print Reports'!$C$14),IF(AND('Main Ledger'!$A220&gt;'Start - Print Reports'!$C$14,'Start - Print Reports'!$A$14='Main Ledger'!$F220),'Main Ledger'!$H220,0),0)</f>
        <v>0</v>
      </c>
      <c r="F212" s="60" t="s">
        <v>260</v>
      </c>
      <c r="G212">
        <f>IF(AND('Main Ledger'!$E$8-60&lt;'Main Ledger'!A220,'Main Ledger'!A220&lt;'Main Ledger'!$E$8+365),1,0)</f>
        <v>1</v>
      </c>
    </row>
    <row r="213" spans="1:7" ht="12.75">
      <c r="A213">
        <f>IF(ISNUMBER('Start - Print Reports'!$C$10),IF(AND('Main Ledger'!$A221&gt;'Start - Print Reports'!$C$10,'Start - Print Reports'!$A$10='Main Ledger'!$F221),'Main Ledger'!$H221,0),0)</f>
        <v>0</v>
      </c>
      <c r="B213">
        <f>IF(ISNUMBER('Start - Print Reports'!$C$11),IF(AND('Main Ledger'!$A221&gt;'Start - Print Reports'!$C$11,'Start - Print Reports'!$A$11='Main Ledger'!$F221),'Main Ledger'!$H221,0),0)</f>
        <v>0</v>
      </c>
      <c r="C213">
        <f>IF(ISNUMBER('Start - Print Reports'!$C$12),IF(AND('Main Ledger'!$A221&gt;'Start - Print Reports'!$C$12,'Start - Print Reports'!$A$12='Main Ledger'!$F221),'Main Ledger'!$H221,0),0)</f>
        <v>0</v>
      </c>
      <c r="D213">
        <f>IF(ISNUMBER('Start - Print Reports'!$C$13),IF(AND('Main Ledger'!$A221&gt;'Start - Print Reports'!$C$13,'Start - Print Reports'!$A$13='Main Ledger'!$F221),'Main Ledger'!$H221,0),0)</f>
        <v>0</v>
      </c>
      <c r="E213">
        <f>IF(ISNUMBER('Start - Print Reports'!$C$14),IF(AND('Main Ledger'!$A221&gt;'Start - Print Reports'!$C$14,'Start - Print Reports'!$A$14='Main Ledger'!$F221),'Main Ledger'!$H221,0),0)</f>
        <v>0</v>
      </c>
      <c r="F213" s="60" t="s">
        <v>261</v>
      </c>
      <c r="G213">
        <f>IF(AND('Main Ledger'!$E$8-60&lt;'Main Ledger'!A221,'Main Ledger'!A221&lt;'Main Ledger'!$E$8+365),1,0)</f>
        <v>1</v>
      </c>
    </row>
    <row r="214" spans="1:7" ht="12.75">
      <c r="A214">
        <f>IF(ISNUMBER('Start - Print Reports'!$C$10),IF(AND('Main Ledger'!$A222&gt;'Start - Print Reports'!$C$10,'Start - Print Reports'!$A$10='Main Ledger'!$F222),'Main Ledger'!$H222,0),0)</f>
        <v>0</v>
      </c>
      <c r="B214">
        <f>IF(ISNUMBER('Start - Print Reports'!$C$11),IF(AND('Main Ledger'!$A222&gt;'Start - Print Reports'!$C$11,'Start - Print Reports'!$A$11='Main Ledger'!$F222),'Main Ledger'!$H222,0),0)</f>
        <v>0</v>
      </c>
      <c r="C214">
        <f>IF(ISNUMBER('Start - Print Reports'!$C$12),IF(AND('Main Ledger'!$A222&gt;'Start - Print Reports'!$C$12,'Start - Print Reports'!$A$12='Main Ledger'!$F222),'Main Ledger'!$H222,0),0)</f>
        <v>0</v>
      </c>
      <c r="D214">
        <f>IF(ISNUMBER('Start - Print Reports'!$C$13),IF(AND('Main Ledger'!$A222&gt;'Start - Print Reports'!$C$13,'Start - Print Reports'!$A$13='Main Ledger'!$F222),'Main Ledger'!$H222,0),0)</f>
        <v>0</v>
      </c>
      <c r="E214">
        <f>IF(ISNUMBER('Start - Print Reports'!$C$14),IF(AND('Main Ledger'!$A222&gt;'Start - Print Reports'!$C$14,'Start - Print Reports'!$A$14='Main Ledger'!$F222),'Main Ledger'!$H222,0),0)</f>
        <v>0</v>
      </c>
      <c r="F214" s="60" t="s">
        <v>262</v>
      </c>
      <c r="G214">
        <f>IF(AND('Main Ledger'!$E$8-60&lt;'Main Ledger'!A222,'Main Ledger'!A222&lt;'Main Ledger'!$E$8+365),1,0)</f>
        <v>1</v>
      </c>
    </row>
    <row r="215" spans="1:7" ht="12.75">
      <c r="A215">
        <f>IF(ISNUMBER('Start - Print Reports'!$C$10),IF(AND('Main Ledger'!$A223&gt;'Start - Print Reports'!$C$10,'Start - Print Reports'!$A$10='Main Ledger'!$F223),'Main Ledger'!$H223,0),0)</f>
        <v>0</v>
      </c>
      <c r="B215">
        <f>IF(ISNUMBER('Start - Print Reports'!$C$11),IF(AND('Main Ledger'!$A223&gt;'Start - Print Reports'!$C$11,'Start - Print Reports'!$A$11='Main Ledger'!$F223),'Main Ledger'!$H223,0),0)</f>
        <v>0</v>
      </c>
      <c r="C215">
        <f>IF(ISNUMBER('Start - Print Reports'!$C$12),IF(AND('Main Ledger'!$A223&gt;'Start - Print Reports'!$C$12,'Start - Print Reports'!$A$12='Main Ledger'!$F223),'Main Ledger'!$H223,0),0)</f>
        <v>0</v>
      </c>
      <c r="D215">
        <f>IF(ISNUMBER('Start - Print Reports'!$C$13),IF(AND('Main Ledger'!$A223&gt;'Start - Print Reports'!$C$13,'Start - Print Reports'!$A$13='Main Ledger'!$F223),'Main Ledger'!$H223,0),0)</f>
        <v>0</v>
      </c>
      <c r="E215">
        <f>IF(ISNUMBER('Start - Print Reports'!$C$14),IF(AND('Main Ledger'!$A223&gt;'Start - Print Reports'!$C$14,'Start - Print Reports'!$A$14='Main Ledger'!$F223),'Main Ledger'!$H223,0),0)</f>
        <v>0</v>
      </c>
      <c r="F215" s="60" t="s">
        <v>263</v>
      </c>
      <c r="G215">
        <f>IF(AND('Main Ledger'!$E$8-60&lt;'Main Ledger'!A223,'Main Ledger'!A223&lt;'Main Ledger'!$E$8+365),1,0)</f>
        <v>1</v>
      </c>
    </row>
    <row r="216" spans="1:7" ht="12.75">
      <c r="A216">
        <f>IF(ISNUMBER('Start - Print Reports'!$C$10),IF(AND('Main Ledger'!$A224&gt;'Start - Print Reports'!$C$10,'Start - Print Reports'!$A$10='Main Ledger'!$F224),'Main Ledger'!$H224,0),0)</f>
        <v>0</v>
      </c>
      <c r="B216">
        <f>IF(ISNUMBER('Start - Print Reports'!$C$11),IF(AND('Main Ledger'!$A224&gt;'Start - Print Reports'!$C$11,'Start - Print Reports'!$A$11='Main Ledger'!$F224),'Main Ledger'!$H224,0),0)</f>
        <v>0</v>
      </c>
      <c r="C216">
        <f>IF(ISNUMBER('Start - Print Reports'!$C$12),IF(AND('Main Ledger'!$A224&gt;'Start - Print Reports'!$C$12,'Start - Print Reports'!$A$12='Main Ledger'!$F224),'Main Ledger'!$H224,0),0)</f>
        <v>0</v>
      </c>
      <c r="D216">
        <f>IF(ISNUMBER('Start - Print Reports'!$C$13),IF(AND('Main Ledger'!$A224&gt;'Start - Print Reports'!$C$13,'Start - Print Reports'!$A$13='Main Ledger'!$F224),'Main Ledger'!$H224,0),0)</f>
        <v>0</v>
      </c>
      <c r="E216">
        <f>IF(ISNUMBER('Start - Print Reports'!$C$14),IF(AND('Main Ledger'!$A224&gt;'Start - Print Reports'!$C$14,'Start - Print Reports'!$A$14='Main Ledger'!$F224),'Main Ledger'!$H224,0),0)</f>
        <v>0</v>
      </c>
      <c r="F216" s="60" t="s">
        <v>264</v>
      </c>
      <c r="G216">
        <f>IF(AND('Main Ledger'!$E$8-60&lt;'Main Ledger'!A224,'Main Ledger'!A224&lt;'Main Ledger'!$E$8+365),1,0)</f>
        <v>1</v>
      </c>
    </row>
    <row r="217" spans="1:7" ht="12.75">
      <c r="A217">
        <f>IF(ISNUMBER('Start - Print Reports'!$C$10),IF(AND('Main Ledger'!$A225&gt;'Start - Print Reports'!$C$10,'Start - Print Reports'!$A$10='Main Ledger'!$F225),'Main Ledger'!$H225,0),0)</f>
        <v>0</v>
      </c>
      <c r="B217">
        <f>IF(ISNUMBER('Start - Print Reports'!$C$11),IF(AND('Main Ledger'!$A225&gt;'Start - Print Reports'!$C$11,'Start - Print Reports'!$A$11='Main Ledger'!$F225),'Main Ledger'!$H225,0),0)</f>
        <v>0</v>
      </c>
      <c r="C217">
        <f>IF(ISNUMBER('Start - Print Reports'!$C$12),IF(AND('Main Ledger'!$A225&gt;'Start - Print Reports'!$C$12,'Start - Print Reports'!$A$12='Main Ledger'!$F225),'Main Ledger'!$H225,0),0)</f>
        <v>0</v>
      </c>
      <c r="D217">
        <f>IF(ISNUMBER('Start - Print Reports'!$C$13),IF(AND('Main Ledger'!$A225&gt;'Start - Print Reports'!$C$13,'Start - Print Reports'!$A$13='Main Ledger'!$F225),'Main Ledger'!$H225,0),0)</f>
        <v>0</v>
      </c>
      <c r="E217">
        <f>IF(ISNUMBER('Start - Print Reports'!$C$14),IF(AND('Main Ledger'!$A225&gt;'Start - Print Reports'!$C$14,'Start - Print Reports'!$A$14='Main Ledger'!$F225),'Main Ledger'!$H225,0),0)</f>
        <v>0</v>
      </c>
      <c r="F217" s="60" t="s">
        <v>265</v>
      </c>
      <c r="G217">
        <f>IF(AND('Main Ledger'!$E$8-60&lt;'Main Ledger'!A225,'Main Ledger'!A225&lt;'Main Ledger'!$E$8+365),1,0)</f>
        <v>1</v>
      </c>
    </row>
    <row r="218" spans="1:7" ht="12.75">
      <c r="A218">
        <f>IF(ISNUMBER('Start - Print Reports'!$C$10),IF(AND('Main Ledger'!$A226&gt;'Start - Print Reports'!$C$10,'Start - Print Reports'!$A$10='Main Ledger'!$F226),'Main Ledger'!$H226,0),0)</f>
        <v>0</v>
      </c>
      <c r="B218">
        <f>IF(ISNUMBER('Start - Print Reports'!$C$11),IF(AND('Main Ledger'!$A226&gt;'Start - Print Reports'!$C$11,'Start - Print Reports'!$A$11='Main Ledger'!$F226),'Main Ledger'!$H226,0),0)</f>
        <v>0</v>
      </c>
      <c r="C218">
        <f>IF(ISNUMBER('Start - Print Reports'!$C$12),IF(AND('Main Ledger'!$A226&gt;'Start - Print Reports'!$C$12,'Start - Print Reports'!$A$12='Main Ledger'!$F226),'Main Ledger'!$H226,0),0)</f>
        <v>0</v>
      </c>
      <c r="D218">
        <f>IF(ISNUMBER('Start - Print Reports'!$C$13),IF(AND('Main Ledger'!$A226&gt;'Start - Print Reports'!$C$13,'Start - Print Reports'!$A$13='Main Ledger'!$F226),'Main Ledger'!$H226,0),0)</f>
        <v>0</v>
      </c>
      <c r="E218">
        <f>IF(ISNUMBER('Start - Print Reports'!$C$14),IF(AND('Main Ledger'!$A226&gt;'Start - Print Reports'!$C$14,'Start - Print Reports'!$A$14='Main Ledger'!$F226),'Main Ledger'!$H226,0),0)</f>
        <v>0</v>
      </c>
      <c r="F218" s="60" t="s">
        <v>266</v>
      </c>
      <c r="G218">
        <f>IF(AND('Main Ledger'!$E$8-60&lt;'Main Ledger'!A226,'Main Ledger'!A226&lt;'Main Ledger'!$E$8+365),1,0)</f>
        <v>1</v>
      </c>
    </row>
    <row r="219" spans="1:7" ht="12.75">
      <c r="A219">
        <f>IF(ISNUMBER('Start - Print Reports'!$C$10),IF(AND('Main Ledger'!$A227&gt;'Start - Print Reports'!$C$10,'Start - Print Reports'!$A$10='Main Ledger'!$F227),'Main Ledger'!$H227,0),0)</f>
        <v>0</v>
      </c>
      <c r="B219">
        <f>IF(ISNUMBER('Start - Print Reports'!$C$11),IF(AND('Main Ledger'!$A227&gt;'Start - Print Reports'!$C$11,'Start - Print Reports'!$A$11='Main Ledger'!$F227),'Main Ledger'!$H227,0),0)</f>
        <v>0</v>
      </c>
      <c r="C219">
        <f>IF(ISNUMBER('Start - Print Reports'!$C$12),IF(AND('Main Ledger'!$A227&gt;'Start - Print Reports'!$C$12,'Start - Print Reports'!$A$12='Main Ledger'!$F227),'Main Ledger'!$H227,0),0)</f>
        <v>0</v>
      </c>
      <c r="D219">
        <f>IF(ISNUMBER('Start - Print Reports'!$C$13),IF(AND('Main Ledger'!$A227&gt;'Start - Print Reports'!$C$13,'Start - Print Reports'!$A$13='Main Ledger'!$F227),'Main Ledger'!$H227,0),0)</f>
        <v>0</v>
      </c>
      <c r="E219">
        <f>IF(ISNUMBER('Start - Print Reports'!$C$14),IF(AND('Main Ledger'!$A227&gt;'Start - Print Reports'!$C$14,'Start - Print Reports'!$A$14='Main Ledger'!$F227),'Main Ledger'!$H227,0),0)</f>
        <v>0</v>
      </c>
      <c r="F219" s="60" t="s">
        <v>267</v>
      </c>
      <c r="G219">
        <f>IF(AND('Main Ledger'!$E$8-60&lt;'Main Ledger'!A227,'Main Ledger'!A227&lt;'Main Ledger'!$E$8+365),1,0)</f>
        <v>1</v>
      </c>
    </row>
    <row r="220" spans="1:7" ht="12.75">
      <c r="A220">
        <f>IF(ISNUMBER('Start - Print Reports'!$C$10),IF(AND('Main Ledger'!$A228&gt;'Start - Print Reports'!$C$10,'Start - Print Reports'!$A$10='Main Ledger'!$F228),'Main Ledger'!$H228,0),0)</f>
        <v>0</v>
      </c>
      <c r="B220">
        <f>IF(ISNUMBER('Start - Print Reports'!$C$11),IF(AND('Main Ledger'!$A228&gt;'Start - Print Reports'!$C$11,'Start - Print Reports'!$A$11='Main Ledger'!$F228),'Main Ledger'!$H228,0),0)</f>
        <v>0</v>
      </c>
      <c r="C220">
        <f>IF(ISNUMBER('Start - Print Reports'!$C$12),IF(AND('Main Ledger'!$A228&gt;'Start - Print Reports'!$C$12,'Start - Print Reports'!$A$12='Main Ledger'!$F228),'Main Ledger'!$H228,0),0)</f>
        <v>0</v>
      </c>
      <c r="D220">
        <f>IF(ISNUMBER('Start - Print Reports'!$C$13),IF(AND('Main Ledger'!$A228&gt;'Start - Print Reports'!$C$13,'Start - Print Reports'!$A$13='Main Ledger'!$F228),'Main Ledger'!$H228,0),0)</f>
        <v>0</v>
      </c>
      <c r="E220">
        <f>IF(ISNUMBER('Start - Print Reports'!$C$14),IF(AND('Main Ledger'!$A228&gt;'Start - Print Reports'!$C$14,'Start - Print Reports'!$A$14='Main Ledger'!$F228),'Main Ledger'!$H228,0),0)</f>
        <v>0</v>
      </c>
      <c r="F220" s="60" t="s">
        <v>268</v>
      </c>
      <c r="G220">
        <f>IF(AND('Main Ledger'!$E$8-60&lt;'Main Ledger'!A228,'Main Ledger'!A228&lt;'Main Ledger'!$E$8+365),1,0)</f>
        <v>1</v>
      </c>
    </row>
    <row r="221" spans="1:7" ht="12.75">
      <c r="A221">
        <f>IF(ISNUMBER('Start - Print Reports'!$C$10),IF(AND('Main Ledger'!$A229&gt;'Start - Print Reports'!$C$10,'Start - Print Reports'!$A$10='Main Ledger'!$F229),'Main Ledger'!$H229,0),0)</f>
        <v>0</v>
      </c>
      <c r="B221">
        <f>IF(ISNUMBER('Start - Print Reports'!$C$11),IF(AND('Main Ledger'!$A229&gt;'Start - Print Reports'!$C$11,'Start - Print Reports'!$A$11='Main Ledger'!$F229),'Main Ledger'!$H229,0),0)</f>
        <v>0</v>
      </c>
      <c r="C221">
        <f>IF(ISNUMBER('Start - Print Reports'!$C$12),IF(AND('Main Ledger'!$A229&gt;'Start - Print Reports'!$C$12,'Start - Print Reports'!$A$12='Main Ledger'!$F229),'Main Ledger'!$H229,0),0)</f>
        <v>0</v>
      </c>
      <c r="D221">
        <f>IF(ISNUMBER('Start - Print Reports'!$C$13),IF(AND('Main Ledger'!$A229&gt;'Start - Print Reports'!$C$13,'Start - Print Reports'!$A$13='Main Ledger'!$F229),'Main Ledger'!$H229,0),0)</f>
        <v>0</v>
      </c>
      <c r="E221">
        <f>IF(ISNUMBER('Start - Print Reports'!$C$14),IF(AND('Main Ledger'!$A229&gt;'Start - Print Reports'!$C$14,'Start - Print Reports'!$A$14='Main Ledger'!$F229),'Main Ledger'!$H229,0),0)</f>
        <v>0</v>
      </c>
      <c r="F221" s="60" t="s">
        <v>269</v>
      </c>
      <c r="G221">
        <f>IF(AND('Main Ledger'!$E$8-60&lt;'Main Ledger'!A229,'Main Ledger'!A229&lt;'Main Ledger'!$E$8+365),1,0)</f>
        <v>1</v>
      </c>
    </row>
    <row r="222" spans="1:7" ht="12.75">
      <c r="A222">
        <f>IF(ISNUMBER('Start - Print Reports'!$C$10),IF(AND('Main Ledger'!$A230&gt;'Start - Print Reports'!$C$10,'Start - Print Reports'!$A$10='Main Ledger'!$F230),'Main Ledger'!$H230,0),0)</f>
        <v>0</v>
      </c>
      <c r="B222">
        <f>IF(ISNUMBER('Start - Print Reports'!$C$11),IF(AND('Main Ledger'!$A230&gt;'Start - Print Reports'!$C$11,'Start - Print Reports'!$A$11='Main Ledger'!$F230),'Main Ledger'!$H230,0),0)</f>
        <v>0</v>
      </c>
      <c r="C222">
        <f>IF(ISNUMBER('Start - Print Reports'!$C$12),IF(AND('Main Ledger'!$A230&gt;'Start - Print Reports'!$C$12,'Start - Print Reports'!$A$12='Main Ledger'!$F230),'Main Ledger'!$H230,0),0)</f>
        <v>0</v>
      </c>
      <c r="D222">
        <f>IF(ISNUMBER('Start - Print Reports'!$C$13),IF(AND('Main Ledger'!$A230&gt;'Start - Print Reports'!$C$13,'Start - Print Reports'!$A$13='Main Ledger'!$F230),'Main Ledger'!$H230,0),0)</f>
        <v>0</v>
      </c>
      <c r="E222">
        <f>IF(ISNUMBER('Start - Print Reports'!$C$14),IF(AND('Main Ledger'!$A230&gt;'Start - Print Reports'!$C$14,'Start - Print Reports'!$A$14='Main Ledger'!$F230),'Main Ledger'!$H230,0),0)</f>
        <v>0</v>
      </c>
      <c r="F222" s="60" t="s">
        <v>270</v>
      </c>
      <c r="G222">
        <f>IF(AND('Main Ledger'!$E$8-60&lt;'Main Ledger'!A230,'Main Ledger'!A230&lt;'Main Ledger'!$E$8+365),1,0)</f>
        <v>1</v>
      </c>
    </row>
    <row r="223" spans="1:7" ht="12.75">
      <c r="A223">
        <f>IF(ISNUMBER('Start - Print Reports'!$C$10),IF(AND('Main Ledger'!$A231&gt;'Start - Print Reports'!$C$10,'Start - Print Reports'!$A$10='Main Ledger'!$F231),'Main Ledger'!$H231,0),0)</f>
        <v>0</v>
      </c>
      <c r="B223">
        <f>IF(ISNUMBER('Start - Print Reports'!$C$11),IF(AND('Main Ledger'!$A231&gt;'Start - Print Reports'!$C$11,'Start - Print Reports'!$A$11='Main Ledger'!$F231),'Main Ledger'!$H231,0),0)</f>
        <v>0</v>
      </c>
      <c r="C223">
        <f>IF(ISNUMBER('Start - Print Reports'!$C$12),IF(AND('Main Ledger'!$A231&gt;'Start - Print Reports'!$C$12,'Start - Print Reports'!$A$12='Main Ledger'!$F231),'Main Ledger'!$H231,0),0)</f>
        <v>0</v>
      </c>
      <c r="D223">
        <f>IF(ISNUMBER('Start - Print Reports'!$C$13),IF(AND('Main Ledger'!$A231&gt;'Start - Print Reports'!$C$13,'Start - Print Reports'!$A$13='Main Ledger'!$F231),'Main Ledger'!$H231,0),0)</f>
        <v>0</v>
      </c>
      <c r="E223">
        <f>IF(ISNUMBER('Start - Print Reports'!$C$14),IF(AND('Main Ledger'!$A231&gt;'Start - Print Reports'!$C$14,'Start - Print Reports'!$A$14='Main Ledger'!$F231),'Main Ledger'!$H231,0),0)</f>
        <v>0</v>
      </c>
      <c r="F223" s="60" t="s">
        <v>271</v>
      </c>
      <c r="G223">
        <f>IF(AND('Main Ledger'!$E$8-60&lt;'Main Ledger'!A231,'Main Ledger'!A231&lt;'Main Ledger'!$E$8+365),1,0)</f>
        <v>1</v>
      </c>
    </row>
    <row r="224" spans="1:7" ht="12.75">
      <c r="A224">
        <f>IF(ISNUMBER('Start - Print Reports'!$C$10),IF(AND('Main Ledger'!$A232&gt;'Start - Print Reports'!$C$10,'Start - Print Reports'!$A$10='Main Ledger'!$F232),'Main Ledger'!$H232,0),0)</f>
        <v>0</v>
      </c>
      <c r="B224">
        <f>IF(ISNUMBER('Start - Print Reports'!$C$11),IF(AND('Main Ledger'!$A232&gt;'Start - Print Reports'!$C$11,'Start - Print Reports'!$A$11='Main Ledger'!$F232),'Main Ledger'!$H232,0),0)</f>
        <v>0</v>
      </c>
      <c r="C224">
        <f>IF(ISNUMBER('Start - Print Reports'!$C$12),IF(AND('Main Ledger'!$A232&gt;'Start - Print Reports'!$C$12,'Start - Print Reports'!$A$12='Main Ledger'!$F232),'Main Ledger'!$H232,0),0)</f>
        <v>0</v>
      </c>
      <c r="D224">
        <f>IF(ISNUMBER('Start - Print Reports'!$C$13),IF(AND('Main Ledger'!$A232&gt;'Start - Print Reports'!$C$13,'Start - Print Reports'!$A$13='Main Ledger'!$F232),'Main Ledger'!$H232,0),0)</f>
        <v>0</v>
      </c>
      <c r="E224">
        <f>IF(ISNUMBER('Start - Print Reports'!$C$14),IF(AND('Main Ledger'!$A232&gt;'Start - Print Reports'!$C$14,'Start - Print Reports'!$A$14='Main Ledger'!$F232),'Main Ledger'!$H232,0),0)</f>
        <v>0</v>
      </c>
      <c r="F224" s="60" t="s">
        <v>272</v>
      </c>
      <c r="G224">
        <f>IF(AND('Main Ledger'!$E$8-60&lt;'Main Ledger'!A232,'Main Ledger'!A232&lt;'Main Ledger'!$E$8+365),1,0)</f>
        <v>1</v>
      </c>
    </row>
    <row r="225" spans="1:7" ht="12.75">
      <c r="A225">
        <f>IF(ISNUMBER('Start - Print Reports'!$C$10),IF(AND('Main Ledger'!$A233&gt;'Start - Print Reports'!$C$10,'Start - Print Reports'!$A$10='Main Ledger'!$F233),'Main Ledger'!$H233,0),0)</f>
        <v>0</v>
      </c>
      <c r="B225">
        <f>IF(ISNUMBER('Start - Print Reports'!$C$11),IF(AND('Main Ledger'!$A233&gt;'Start - Print Reports'!$C$11,'Start - Print Reports'!$A$11='Main Ledger'!$F233),'Main Ledger'!$H233,0),0)</f>
        <v>0</v>
      </c>
      <c r="C225">
        <f>IF(ISNUMBER('Start - Print Reports'!$C$12),IF(AND('Main Ledger'!$A233&gt;'Start - Print Reports'!$C$12,'Start - Print Reports'!$A$12='Main Ledger'!$F233),'Main Ledger'!$H233,0),0)</f>
        <v>0</v>
      </c>
      <c r="D225">
        <f>IF(ISNUMBER('Start - Print Reports'!$C$13),IF(AND('Main Ledger'!$A233&gt;'Start - Print Reports'!$C$13,'Start - Print Reports'!$A$13='Main Ledger'!$F233),'Main Ledger'!$H233,0),0)</f>
        <v>0</v>
      </c>
      <c r="E225">
        <f>IF(ISNUMBER('Start - Print Reports'!$C$14),IF(AND('Main Ledger'!$A233&gt;'Start - Print Reports'!$C$14,'Start - Print Reports'!$A$14='Main Ledger'!$F233),'Main Ledger'!$H233,0),0)</f>
        <v>0</v>
      </c>
      <c r="F225" s="60" t="s">
        <v>273</v>
      </c>
      <c r="G225">
        <f>IF(AND('Main Ledger'!$E$8-60&lt;'Main Ledger'!A233,'Main Ledger'!A233&lt;'Main Ledger'!$E$8+365),1,0)</f>
        <v>1</v>
      </c>
    </row>
    <row r="226" spans="1:7" ht="12.75">
      <c r="A226">
        <f>IF(ISNUMBER('Start - Print Reports'!$C$10),IF(AND('Main Ledger'!$A234&gt;'Start - Print Reports'!$C$10,'Start - Print Reports'!$A$10='Main Ledger'!$F234),'Main Ledger'!$H234,0),0)</f>
        <v>0</v>
      </c>
      <c r="B226">
        <f>IF(ISNUMBER('Start - Print Reports'!$C$11),IF(AND('Main Ledger'!$A234&gt;'Start - Print Reports'!$C$11,'Start - Print Reports'!$A$11='Main Ledger'!$F234),'Main Ledger'!$H234,0),0)</f>
        <v>0</v>
      </c>
      <c r="C226">
        <f>IF(ISNUMBER('Start - Print Reports'!$C$12),IF(AND('Main Ledger'!$A234&gt;'Start - Print Reports'!$C$12,'Start - Print Reports'!$A$12='Main Ledger'!$F234),'Main Ledger'!$H234,0),0)</f>
        <v>0</v>
      </c>
      <c r="D226">
        <f>IF(ISNUMBER('Start - Print Reports'!$C$13),IF(AND('Main Ledger'!$A234&gt;'Start - Print Reports'!$C$13,'Start - Print Reports'!$A$13='Main Ledger'!$F234),'Main Ledger'!$H234,0),0)</f>
        <v>0</v>
      </c>
      <c r="E226">
        <f>IF(ISNUMBER('Start - Print Reports'!$C$14),IF(AND('Main Ledger'!$A234&gt;'Start - Print Reports'!$C$14,'Start - Print Reports'!$A$14='Main Ledger'!$F234),'Main Ledger'!$H234,0),0)</f>
        <v>0</v>
      </c>
      <c r="F226" s="60" t="s">
        <v>274</v>
      </c>
      <c r="G226">
        <f>IF(AND('Main Ledger'!$E$8-60&lt;'Main Ledger'!A234,'Main Ledger'!A234&lt;'Main Ledger'!$E$8+365),1,0)</f>
        <v>1</v>
      </c>
    </row>
    <row r="227" spans="1:7" ht="12.75">
      <c r="A227">
        <f>IF(ISNUMBER('Start - Print Reports'!$C$10),IF(AND('Main Ledger'!$A235&gt;'Start - Print Reports'!$C$10,'Start - Print Reports'!$A$10='Main Ledger'!$F235),'Main Ledger'!$H235,0),0)</f>
        <v>0</v>
      </c>
      <c r="B227">
        <f>IF(ISNUMBER('Start - Print Reports'!$C$11),IF(AND('Main Ledger'!$A235&gt;'Start - Print Reports'!$C$11,'Start - Print Reports'!$A$11='Main Ledger'!$F235),'Main Ledger'!$H235,0),0)</f>
        <v>0</v>
      </c>
      <c r="C227">
        <f>IF(ISNUMBER('Start - Print Reports'!$C$12),IF(AND('Main Ledger'!$A235&gt;'Start - Print Reports'!$C$12,'Start - Print Reports'!$A$12='Main Ledger'!$F235),'Main Ledger'!$H235,0),0)</f>
        <v>0</v>
      </c>
      <c r="D227">
        <f>IF(ISNUMBER('Start - Print Reports'!$C$13),IF(AND('Main Ledger'!$A235&gt;'Start - Print Reports'!$C$13,'Start - Print Reports'!$A$13='Main Ledger'!$F235),'Main Ledger'!$H235,0),0)</f>
        <v>0</v>
      </c>
      <c r="E227">
        <f>IF(ISNUMBER('Start - Print Reports'!$C$14),IF(AND('Main Ledger'!$A235&gt;'Start - Print Reports'!$C$14,'Start - Print Reports'!$A$14='Main Ledger'!$F235),'Main Ledger'!$H235,0),0)</f>
        <v>0</v>
      </c>
      <c r="F227" s="60" t="s">
        <v>275</v>
      </c>
      <c r="G227">
        <f>IF(AND('Main Ledger'!$E$8-60&lt;'Main Ledger'!A235,'Main Ledger'!A235&lt;'Main Ledger'!$E$8+365),1,0)</f>
        <v>1</v>
      </c>
    </row>
    <row r="228" spans="1:7" ht="12.75">
      <c r="A228">
        <f>IF(ISNUMBER('Start - Print Reports'!$C$10),IF(AND('Main Ledger'!$A236&gt;'Start - Print Reports'!$C$10,'Start - Print Reports'!$A$10='Main Ledger'!$F236),'Main Ledger'!$H236,0),0)</f>
        <v>0</v>
      </c>
      <c r="B228">
        <f>IF(ISNUMBER('Start - Print Reports'!$C$11),IF(AND('Main Ledger'!$A236&gt;'Start - Print Reports'!$C$11,'Start - Print Reports'!$A$11='Main Ledger'!$F236),'Main Ledger'!$H236,0),0)</f>
        <v>0</v>
      </c>
      <c r="C228">
        <f>IF(ISNUMBER('Start - Print Reports'!$C$12),IF(AND('Main Ledger'!$A236&gt;'Start - Print Reports'!$C$12,'Start - Print Reports'!$A$12='Main Ledger'!$F236),'Main Ledger'!$H236,0),0)</f>
        <v>0</v>
      </c>
      <c r="D228">
        <f>IF(ISNUMBER('Start - Print Reports'!$C$13),IF(AND('Main Ledger'!$A236&gt;'Start - Print Reports'!$C$13,'Start - Print Reports'!$A$13='Main Ledger'!$F236),'Main Ledger'!$H236,0),0)</f>
        <v>0</v>
      </c>
      <c r="E228">
        <f>IF(ISNUMBER('Start - Print Reports'!$C$14),IF(AND('Main Ledger'!$A236&gt;'Start - Print Reports'!$C$14,'Start - Print Reports'!$A$14='Main Ledger'!$F236),'Main Ledger'!$H236,0),0)</f>
        <v>0</v>
      </c>
      <c r="F228" s="60" t="s">
        <v>276</v>
      </c>
      <c r="G228">
        <f>IF(AND('Main Ledger'!$E$8-60&lt;'Main Ledger'!A236,'Main Ledger'!A236&lt;'Main Ledger'!$E$8+365),1,0)</f>
        <v>1</v>
      </c>
    </row>
    <row r="229" spans="1:7" ht="12.75">
      <c r="A229">
        <f>IF(ISNUMBER('Start - Print Reports'!$C$10),IF(AND('Main Ledger'!$A237&gt;'Start - Print Reports'!$C$10,'Start - Print Reports'!$A$10='Main Ledger'!$F237),'Main Ledger'!$H237,0),0)</f>
        <v>0</v>
      </c>
      <c r="B229">
        <f>IF(ISNUMBER('Start - Print Reports'!$C$11),IF(AND('Main Ledger'!$A237&gt;'Start - Print Reports'!$C$11,'Start - Print Reports'!$A$11='Main Ledger'!$F237),'Main Ledger'!$H237,0),0)</f>
        <v>0</v>
      </c>
      <c r="C229">
        <f>IF(ISNUMBER('Start - Print Reports'!$C$12),IF(AND('Main Ledger'!$A237&gt;'Start - Print Reports'!$C$12,'Start - Print Reports'!$A$12='Main Ledger'!$F237),'Main Ledger'!$H237,0),0)</f>
        <v>0</v>
      </c>
      <c r="D229">
        <f>IF(ISNUMBER('Start - Print Reports'!$C$13),IF(AND('Main Ledger'!$A237&gt;'Start - Print Reports'!$C$13,'Start - Print Reports'!$A$13='Main Ledger'!$F237),'Main Ledger'!$H237,0),0)</f>
        <v>0</v>
      </c>
      <c r="E229">
        <f>IF(ISNUMBER('Start - Print Reports'!$C$14),IF(AND('Main Ledger'!$A237&gt;'Start - Print Reports'!$C$14,'Start - Print Reports'!$A$14='Main Ledger'!$F237),'Main Ledger'!$H237,0),0)</f>
        <v>0</v>
      </c>
      <c r="F229" s="60" t="s">
        <v>277</v>
      </c>
      <c r="G229">
        <f>IF(AND('Main Ledger'!$E$8-60&lt;'Main Ledger'!A237,'Main Ledger'!A237&lt;'Main Ledger'!$E$8+365),1,0)</f>
        <v>1</v>
      </c>
    </row>
    <row r="230" spans="1:7" ht="12.75">
      <c r="A230">
        <f>IF(ISNUMBER('Start - Print Reports'!$C$10),IF(AND('Main Ledger'!$A238&gt;'Start - Print Reports'!$C$10,'Start - Print Reports'!$A$10='Main Ledger'!$F238),'Main Ledger'!$H238,0),0)</f>
        <v>0</v>
      </c>
      <c r="B230">
        <f>IF(ISNUMBER('Start - Print Reports'!$C$11),IF(AND('Main Ledger'!$A238&gt;'Start - Print Reports'!$C$11,'Start - Print Reports'!$A$11='Main Ledger'!$F238),'Main Ledger'!$H238,0),0)</f>
        <v>0</v>
      </c>
      <c r="C230">
        <f>IF(ISNUMBER('Start - Print Reports'!$C$12),IF(AND('Main Ledger'!$A238&gt;'Start - Print Reports'!$C$12,'Start - Print Reports'!$A$12='Main Ledger'!$F238),'Main Ledger'!$H238,0),0)</f>
        <v>0</v>
      </c>
      <c r="D230">
        <f>IF(ISNUMBER('Start - Print Reports'!$C$13),IF(AND('Main Ledger'!$A238&gt;'Start - Print Reports'!$C$13,'Start - Print Reports'!$A$13='Main Ledger'!$F238),'Main Ledger'!$H238,0),0)</f>
        <v>0</v>
      </c>
      <c r="E230">
        <f>IF(ISNUMBER('Start - Print Reports'!$C$14),IF(AND('Main Ledger'!$A238&gt;'Start - Print Reports'!$C$14,'Start - Print Reports'!$A$14='Main Ledger'!$F238),'Main Ledger'!$H238,0),0)</f>
        <v>0</v>
      </c>
      <c r="F230" s="60" t="s">
        <v>278</v>
      </c>
      <c r="G230">
        <f>IF(AND('Main Ledger'!$E$8-60&lt;'Main Ledger'!A238,'Main Ledger'!A238&lt;'Main Ledger'!$E$8+365),1,0)</f>
        <v>1</v>
      </c>
    </row>
    <row r="231" spans="1:7" ht="12.75">
      <c r="A231">
        <f>IF(ISNUMBER('Start - Print Reports'!$C$10),IF(AND('Main Ledger'!$A239&gt;'Start - Print Reports'!$C$10,'Start - Print Reports'!$A$10='Main Ledger'!$F239),'Main Ledger'!$H239,0),0)</f>
        <v>0</v>
      </c>
      <c r="B231">
        <f>IF(ISNUMBER('Start - Print Reports'!$C$11),IF(AND('Main Ledger'!$A239&gt;'Start - Print Reports'!$C$11,'Start - Print Reports'!$A$11='Main Ledger'!$F239),'Main Ledger'!$H239,0),0)</f>
        <v>0</v>
      </c>
      <c r="C231">
        <f>IF(ISNUMBER('Start - Print Reports'!$C$12),IF(AND('Main Ledger'!$A239&gt;'Start - Print Reports'!$C$12,'Start - Print Reports'!$A$12='Main Ledger'!$F239),'Main Ledger'!$H239,0),0)</f>
        <v>0</v>
      </c>
      <c r="D231">
        <f>IF(ISNUMBER('Start - Print Reports'!$C$13),IF(AND('Main Ledger'!$A239&gt;'Start - Print Reports'!$C$13,'Start - Print Reports'!$A$13='Main Ledger'!$F239),'Main Ledger'!$H239,0),0)</f>
        <v>0</v>
      </c>
      <c r="E231">
        <f>IF(ISNUMBER('Start - Print Reports'!$C$14),IF(AND('Main Ledger'!$A239&gt;'Start - Print Reports'!$C$14,'Start - Print Reports'!$A$14='Main Ledger'!$F239),'Main Ledger'!$H239,0),0)</f>
        <v>0</v>
      </c>
      <c r="F231" s="60" t="s">
        <v>279</v>
      </c>
      <c r="G231">
        <f>IF(AND('Main Ledger'!$E$8-60&lt;'Main Ledger'!A239,'Main Ledger'!A239&lt;'Main Ledger'!$E$8+365),1,0)</f>
        <v>1</v>
      </c>
    </row>
    <row r="232" spans="1:7" ht="12.75">
      <c r="A232">
        <f>IF(ISNUMBER('Start - Print Reports'!$C$10),IF(AND('Main Ledger'!$A240&gt;'Start - Print Reports'!$C$10,'Start - Print Reports'!$A$10='Main Ledger'!$F240),'Main Ledger'!$H240,0),0)</f>
        <v>0</v>
      </c>
      <c r="B232">
        <f>IF(ISNUMBER('Start - Print Reports'!$C$11),IF(AND('Main Ledger'!$A240&gt;'Start - Print Reports'!$C$11,'Start - Print Reports'!$A$11='Main Ledger'!$F240),'Main Ledger'!$H240,0),0)</f>
        <v>0</v>
      </c>
      <c r="C232">
        <f>IF(ISNUMBER('Start - Print Reports'!$C$12),IF(AND('Main Ledger'!$A240&gt;'Start - Print Reports'!$C$12,'Start - Print Reports'!$A$12='Main Ledger'!$F240),'Main Ledger'!$H240,0),0)</f>
        <v>0</v>
      </c>
      <c r="D232">
        <f>IF(ISNUMBER('Start - Print Reports'!$C$13),IF(AND('Main Ledger'!$A240&gt;'Start - Print Reports'!$C$13,'Start - Print Reports'!$A$13='Main Ledger'!$F240),'Main Ledger'!$H240,0),0)</f>
        <v>0</v>
      </c>
      <c r="E232">
        <f>IF(ISNUMBER('Start - Print Reports'!$C$14),IF(AND('Main Ledger'!$A240&gt;'Start - Print Reports'!$C$14,'Start - Print Reports'!$A$14='Main Ledger'!$F240),'Main Ledger'!$H240,0),0)</f>
        <v>0</v>
      </c>
      <c r="F232" s="60" t="s">
        <v>280</v>
      </c>
      <c r="G232">
        <f>IF(AND('Main Ledger'!$E$8-60&lt;'Main Ledger'!A240,'Main Ledger'!A240&lt;'Main Ledger'!$E$8+365),1,0)</f>
        <v>1</v>
      </c>
    </row>
    <row r="233" spans="1:7" ht="12.75">
      <c r="A233">
        <f>IF(ISNUMBER('Start - Print Reports'!$C$10),IF(AND('Main Ledger'!$A241&gt;'Start - Print Reports'!$C$10,'Start - Print Reports'!$A$10='Main Ledger'!$F241),'Main Ledger'!$H241,0),0)</f>
        <v>0</v>
      </c>
      <c r="B233">
        <f>IF(ISNUMBER('Start - Print Reports'!$C$11),IF(AND('Main Ledger'!$A241&gt;'Start - Print Reports'!$C$11,'Start - Print Reports'!$A$11='Main Ledger'!$F241),'Main Ledger'!$H241,0),0)</f>
        <v>0</v>
      </c>
      <c r="C233">
        <f>IF(ISNUMBER('Start - Print Reports'!$C$12),IF(AND('Main Ledger'!$A241&gt;'Start - Print Reports'!$C$12,'Start - Print Reports'!$A$12='Main Ledger'!$F241),'Main Ledger'!$H241,0),0)</f>
        <v>0</v>
      </c>
      <c r="D233">
        <f>IF(ISNUMBER('Start - Print Reports'!$C$13),IF(AND('Main Ledger'!$A241&gt;'Start - Print Reports'!$C$13,'Start - Print Reports'!$A$13='Main Ledger'!$F241),'Main Ledger'!$H241,0),0)</f>
        <v>0</v>
      </c>
      <c r="E233">
        <f>IF(ISNUMBER('Start - Print Reports'!$C$14),IF(AND('Main Ledger'!$A241&gt;'Start - Print Reports'!$C$14,'Start - Print Reports'!$A$14='Main Ledger'!$F241),'Main Ledger'!$H241,0),0)</f>
        <v>0</v>
      </c>
      <c r="F233" s="60" t="s">
        <v>281</v>
      </c>
      <c r="G233">
        <f>IF(AND('Main Ledger'!$E$8-60&lt;'Main Ledger'!A241,'Main Ledger'!A241&lt;'Main Ledger'!$E$8+365),1,0)</f>
        <v>1</v>
      </c>
    </row>
    <row r="234" spans="1:7" ht="12.75">
      <c r="A234">
        <f>IF(ISNUMBER('Start - Print Reports'!$C$10),IF(AND('Main Ledger'!$A242&gt;'Start - Print Reports'!$C$10,'Start - Print Reports'!$A$10='Main Ledger'!$F242),'Main Ledger'!$H242,0),0)</f>
        <v>0</v>
      </c>
      <c r="B234">
        <f>IF(ISNUMBER('Start - Print Reports'!$C$11),IF(AND('Main Ledger'!$A242&gt;'Start - Print Reports'!$C$11,'Start - Print Reports'!$A$11='Main Ledger'!$F242),'Main Ledger'!$H242,0),0)</f>
        <v>0</v>
      </c>
      <c r="C234">
        <f>IF(ISNUMBER('Start - Print Reports'!$C$12),IF(AND('Main Ledger'!$A242&gt;'Start - Print Reports'!$C$12,'Start - Print Reports'!$A$12='Main Ledger'!$F242),'Main Ledger'!$H242,0),0)</f>
        <v>0</v>
      </c>
      <c r="D234">
        <f>IF(ISNUMBER('Start - Print Reports'!$C$13),IF(AND('Main Ledger'!$A242&gt;'Start - Print Reports'!$C$13,'Start - Print Reports'!$A$13='Main Ledger'!$F242),'Main Ledger'!$H242,0),0)</f>
        <v>0</v>
      </c>
      <c r="E234">
        <f>IF(ISNUMBER('Start - Print Reports'!$C$14),IF(AND('Main Ledger'!$A242&gt;'Start - Print Reports'!$C$14,'Start - Print Reports'!$A$14='Main Ledger'!$F242),'Main Ledger'!$H242,0),0)</f>
        <v>0</v>
      </c>
      <c r="F234" s="60" t="s">
        <v>282</v>
      </c>
      <c r="G234">
        <f>IF(AND('Main Ledger'!$E$8-60&lt;'Main Ledger'!A242,'Main Ledger'!A242&lt;'Main Ledger'!$E$8+365),1,0)</f>
        <v>1</v>
      </c>
    </row>
    <row r="235" spans="1:7" ht="12.75">
      <c r="A235">
        <f>IF(ISNUMBER('Start - Print Reports'!$C$10),IF(AND('Main Ledger'!$A243&gt;'Start - Print Reports'!$C$10,'Start - Print Reports'!$A$10='Main Ledger'!$F243),'Main Ledger'!$H243,0),0)</f>
        <v>0</v>
      </c>
      <c r="B235">
        <f>IF(ISNUMBER('Start - Print Reports'!$C$11),IF(AND('Main Ledger'!$A243&gt;'Start - Print Reports'!$C$11,'Start - Print Reports'!$A$11='Main Ledger'!$F243),'Main Ledger'!$H243,0),0)</f>
        <v>0</v>
      </c>
      <c r="C235">
        <f>IF(ISNUMBER('Start - Print Reports'!$C$12),IF(AND('Main Ledger'!$A243&gt;'Start - Print Reports'!$C$12,'Start - Print Reports'!$A$12='Main Ledger'!$F243),'Main Ledger'!$H243,0),0)</f>
        <v>0</v>
      </c>
      <c r="D235">
        <f>IF(ISNUMBER('Start - Print Reports'!$C$13),IF(AND('Main Ledger'!$A243&gt;'Start - Print Reports'!$C$13,'Start - Print Reports'!$A$13='Main Ledger'!$F243),'Main Ledger'!$H243,0),0)</f>
        <v>0</v>
      </c>
      <c r="E235">
        <f>IF(ISNUMBER('Start - Print Reports'!$C$14),IF(AND('Main Ledger'!$A243&gt;'Start - Print Reports'!$C$14,'Start - Print Reports'!$A$14='Main Ledger'!$F243),'Main Ledger'!$H243,0),0)</f>
        <v>0</v>
      </c>
      <c r="F235" s="60" t="s">
        <v>283</v>
      </c>
      <c r="G235">
        <f>IF(AND('Main Ledger'!$E$8-60&lt;'Main Ledger'!A243,'Main Ledger'!A243&lt;'Main Ledger'!$E$8+365),1,0)</f>
        <v>1</v>
      </c>
    </row>
    <row r="236" spans="1:7" ht="12.75">
      <c r="A236">
        <f>IF(ISNUMBER('Start - Print Reports'!$C$10),IF(AND('Main Ledger'!$A244&gt;'Start - Print Reports'!$C$10,'Start - Print Reports'!$A$10='Main Ledger'!$F244),'Main Ledger'!$H244,0),0)</f>
        <v>0</v>
      </c>
      <c r="B236">
        <f>IF(ISNUMBER('Start - Print Reports'!$C$11),IF(AND('Main Ledger'!$A244&gt;'Start - Print Reports'!$C$11,'Start - Print Reports'!$A$11='Main Ledger'!$F244),'Main Ledger'!$H244,0),0)</f>
        <v>0</v>
      </c>
      <c r="C236">
        <f>IF(ISNUMBER('Start - Print Reports'!$C$12),IF(AND('Main Ledger'!$A244&gt;'Start - Print Reports'!$C$12,'Start - Print Reports'!$A$12='Main Ledger'!$F244),'Main Ledger'!$H244,0),0)</f>
        <v>0</v>
      </c>
      <c r="D236">
        <f>IF(ISNUMBER('Start - Print Reports'!$C$13),IF(AND('Main Ledger'!$A244&gt;'Start - Print Reports'!$C$13,'Start - Print Reports'!$A$13='Main Ledger'!$F244),'Main Ledger'!$H244,0),0)</f>
        <v>0</v>
      </c>
      <c r="E236">
        <f>IF(ISNUMBER('Start - Print Reports'!$C$14),IF(AND('Main Ledger'!$A244&gt;'Start - Print Reports'!$C$14,'Start - Print Reports'!$A$14='Main Ledger'!$F244),'Main Ledger'!$H244,0),0)</f>
        <v>0</v>
      </c>
      <c r="F236" s="60" t="s">
        <v>284</v>
      </c>
      <c r="G236">
        <f>IF(AND('Main Ledger'!$E$8-60&lt;'Main Ledger'!A244,'Main Ledger'!A244&lt;'Main Ledger'!$E$8+365),1,0)</f>
        <v>1</v>
      </c>
    </row>
    <row r="237" spans="1:7" ht="12.75">
      <c r="A237">
        <f>IF(ISNUMBER('Start - Print Reports'!$C$10),IF(AND('Main Ledger'!$A245&gt;'Start - Print Reports'!$C$10,'Start - Print Reports'!$A$10='Main Ledger'!$F245),'Main Ledger'!$H245,0),0)</f>
        <v>0</v>
      </c>
      <c r="B237">
        <f>IF(ISNUMBER('Start - Print Reports'!$C$11),IF(AND('Main Ledger'!$A245&gt;'Start - Print Reports'!$C$11,'Start - Print Reports'!$A$11='Main Ledger'!$F245),'Main Ledger'!$H245,0),0)</f>
        <v>0</v>
      </c>
      <c r="C237">
        <f>IF(ISNUMBER('Start - Print Reports'!$C$12),IF(AND('Main Ledger'!$A245&gt;'Start - Print Reports'!$C$12,'Start - Print Reports'!$A$12='Main Ledger'!$F245),'Main Ledger'!$H245,0),0)</f>
        <v>0</v>
      </c>
      <c r="D237">
        <f>IF(ISNUMBER('Start - Print Reports'!$C$13),IF(AND('Main Ledger'!$A245&gt;'Start - Print Reports'!$C$13,'Start - Print Reports'!$A$13='Main Ledger'!$F245),'Main Ledger'!$H245,0),0)</f>
        <v>0</v>
      </c>
      <c r="E237">
        <f>IF(ISNUMBER('Start - Print Reports'!$C$14),IF(AND('Main Ledger'!$A245&gt;'Start - Print Reports'!$C$14,'Start - Print Reports'!$A$14='Main Ledger'!$F245),'Main Ledger'!$H245,0),0)</f>
        <v>0</v>
      </c>
      <c r="F237" s="60" t="s">
        <v>285</v>
      </c>
      <c r="G237">
        <f>IF(AND('Main Ledger'!$E$8-60&lt;'Main Ledger'!A245,'Main Ledger'!A245&lt;'Main Ledger'!$E$8+365),1,0)</f>
        <v>1</v>
      </c>
    </row>
    <row r="238" spans="1:7" ht="12.75">
      <c r="A238">
        <f>IF(ISNUMBER('Start - Print Reports'!$C$10),IF(AND('Main Ledger'!$A246&gt;'Start - Print Reports'!$C$10,'Start - Print Reports'!$A$10='Main Ledger'!$F246),'Main Ledger'!$H246,0),0)</f>
        <v>0</v>
      </c>
      <c r="B238">
        <f>IF(ISNUMBER('Start - Print Reports'!$C$11),IF(AND('Main Ledger'!$A246&gt;'Start - Print Reports'!$C$11,'Start - Print Reports'!$A$11='Main Ledger'!$F246),'Main Ledger'!$H246,0),0)</f>
        <v>0</v>
      </c>
      <c r="C238">
        <f>IF(ISNUMBER('Start - Print Reports'!$C$12),IF(AND('Main Ledger'!$A246&gt;'Start - Print Reports'!$C$12,'Start - Print Reports'!$A$12='Main Ledger'!$F246),'Main Ledger'!$H246,0),0)</f>
        <v>0</v>
      </c>
      <c r="D238">
        <f>IF(ISNUMBER('Start - Print Reports'!$C$13),IF(AND('Main Ledger'!$A246&gt;'Start - Print Reports'!$C$13,'Start - Print Reports'!$A$13='Main Ledger'!$F246),'Main Ledger'!$H246,0),0)</f>
        <v>0</v>
      </c>
      <c r="E238">
        <f>IF(ISNUMBER('Start - Print Reports'!$C$14),IF(AND('Main Ledger'!$A246&gt;'Start - Print Reports'!$C$14,'Start - Print Reports'!$A$14='Main Ledger'!$F246),'Main Ledger'!$H246,0),0)</f>
        <v>0</v>
      </c>
      <c r="F238" s="60" t="s">
        <v>286</v>
      </c>
      <c r="G238">
        <f>IF(AND('Main Ledger'!$E$8-60&lt;'Main Ledger'!A246,'Main Ledger'!A246&lt;'Main Ledger'!$E$8+365),1,0)</f>
        <v>1</v>
      </c>
    </row>
    <row r="239" spans="1:7" ht="12.75">
      <c r="A239">
        <f>IF(ISNUMBER('Start - Print Reports'!$C$10),IF(AND('Main Ledger'!$A247&gt;'Start - Print Reports'!$C$10,'Start - Print Reports'!$A$10='Main Ledger'!$F247),'Main Ledger'!$H247,0),0)</f>
        <v>0</v>
      </c>
      <c r="B239">
        <f>IF(ISNUMBER('Start - Print Reports'!$C$11),IF(AND('Main Ledger'!$A247&gt;'Start - Print Reports'!$C$11,'Start - Print Reports'!$A$11='Main Ledger'!$F247),'Main Ledger'!$H247,0),0)</f>
        <v>0</v>
      </c>
      <c r="C239">
        <f>IF(ISNUMBER('Start - Print Reports'!$C$12),IF(AND('Main Ledger'!$A247&gt;'Start - Print Reports'!$C$12,'Start - Print Reports'!$A$12='Main Ledger'!$F247),'Main Ledger'!$H247,0),0)</f>
        <v>0</v>
      </c>
      <c r="D239">
        <f>IF(ISNUMBER('Start - Print Reports'!$C$13),IF(AND('Main Ledger'!$A247&gt;'Start - Print Reports'!$C$13,'Start - Print Reports'!$A$13='Main Ledger'!$F247),'Main Ledger'!$H247,0),0)</f>
        <v>0</v>
      </c>
      <c r="E239">
        <f>IF(ISNUMBER('Start - Print Reports'!$C$14),IF(AND('Main Ledger'!$A247&gt;'Start - Print Reports'!$C$14,'Start - Print Reports'!$A$14='Main Ledger'!$F247),'Main Ledger'!$H247,0),0)</f>
        <v>0</v>
      </c>
      <c r="F239" s="60" t="s">
        <v>287</v>
      </c>
      <c r="G239">
        <f>IF(AND('Main Ledger'!$E$8-60&lt;'Main Ledger'!A247,'Main Ledger'!A247&lt;'Main Ledger'!$E$8+365),1,0)</f>
        <v>1</v>
      </c>
    </row>
    <row r="240" spans="1:7" ht="12.75">
      <c r="A240">
        <f>IF(ISNUMBER('Start - Print Reports'!$C$10),IF(AND('Main Ledger'!$A248&gt;'Start - Print Reports'!$C$10,'Start - Print Reports'!$A$10='Main Ledger'!$F248),'Main Ledger'!$H248,0),0)</f>
        <v>0</v>
      </c>
      <c r="B240">
        <f>IF(ISNUMBER('Start - Print Reports'!$C$11),IF(AND('Main Ledger'!$A248&gt;'Start - Print Reports'!$C$11,'Start - Print Reports'!$A$11='Main Ledger'!$F248),'Main Ledger'!$H248,0),0)</f>
        <v>0</v>
      </c>
      <c r="C240">
        <f>IF(ISNUMBER('Start - Print Reports'!$C$12),IF(AND('Main Ledger'!$A248&gt;'Start - Print Reports'!$C$12,'Start - Print Reports'!$A$12='Main Ledger'!$F248),'Main Ledger'!$H248,0),0)</f>
        <v>0</v>
      </c>
      <c r="D240">
        <f>IF(ISNUMBER('Start - Print Reports'!$C$13),IF(AND('Main Ledger'!$A248&gt;'Start - Print Reports'!$C$13,'Start - Print Reports'!$A$13='Main Ledger'!$F248),'Main Ledger'!$H248,0),0)</f>
        <v>0</v>
      </c>
      <c r="E240">
        <f>IF(ISNUMBER('Start - Print Reports'!$C$14),IF(AND('Main Ledger'!$A248&gt;'Start - Print Reports'!$C$14,'Start - Print Reports'!$A$14='Main Ledger'!$F248),'Main Ledger'!$H248,0),0)</f>
        <v>0</v>
      </c>
      <c r="F240" s="60" t="s">
        <v>288</v>
      </c>
      <c r="G240">
        <f>IF(AND('Main Ledger'!$E$8-60&lt;'Main Ledger'!A248,'Main Ledger'!A248&lt;'Main Ledger'!$E$8+365),1,0)</f>
        <v>1</v>
      </c>
    </row>
    <row r="241" spans="1:7" ht="12.75">
      <c r="A241">
        <f>IF(ISNUMBER('Start - Print Reports'!$C$10),IF(AND('Main Ledger'!$A249&gt;'Start - Print Reports'!$C$10,'Start - Print Reports'!$A$10='Main Ledger'!$F249),'Main Ledger'!$H249,0),0)</f>
        <v>0</v>
      </c>
      <c r="B241">
        <f>IF(ISNUMBER('Start - Print Reports'!$C$11),IF(AND('Main Ledger'!$A249&gt;'Start - Print Reports'!$C$11,'Start - Print Reports'!$A$11='Main Ledger'!$F249),'Main Ledger'!$H249,0),0)</f>
        <v>0</v>
      </c>
      <c r="C241">
        <f>IF(ISNUMBER('Start - Print Reports'!$C$12),IF(AND('Main Ledger'!$A249&gt;'Start - Print Reports'!$C$12,'Start - Print Reports'!$A$12='Main Ledger'!$F249),'Main Ledger'!$H249,0),0)</f>
        <v>0</v>
      </c>
      <c r="D241">
        <f>IF(ISNUMBER('Start - Print Reports'!$C$13),IF(AND('Main Ledger'!$A249&gt;'Start - Print Reports'!$C$13,'Start - Print Reports'!$A$13='Main Ledger'!$F249),'Main Ledger'!$H249,0),0)</f>
        <v>0</v>
      </c>
      <c r="E241">
        <f>IF(ISNUMBER('Start - Print Reports'!$C$14),IF(AND('Main Ledger'!$A249&gt;'Start - Print Reports'!$C$14,'Start - Print Reports'!$A$14='Main Ledger'!$F249),'Main Ledger'!$H249,0),0)</f>
        <v>0</v>
      </c>
      <c r="F241" s="60" t="s">
        <v>289</v>
      </c>
      <c r="G241">
        <f>IF(AND('Main Ledger'!$E$8-60&lt;'Main Ledger'!A249,'Main Ledger'!A249&lt;'Main Ledger'!$E$8+365),1,0)</f>
        <v>1</v>
      </c>
    </row>
    <row r="242" spans="1:7" ht="12.75">
      <c r="A242">
        <f>IF(ISNUMBER('Start - Print Reports'!$C$10),IF(AND('Main Ledger'!$A250&gt;'Start - Print Reports'!$C$10,'Start - Print Reports'!$A$10='Main Ledger'!$F250),'Main Ledger'!$H250,0),0)</f>
        <v>0</v>
      </c>
      <c r="B242">
        <f>IF(ISNUMBER('Start - Print Reports'!$C$11),IF(AND('Main Ledger'!$A250&gt;'Start - Print Reports'!$C$11,'Start - Print Reports'!$A$11='Main Ledger'!$F250),'Main Ledger'!$H250,0),0)</f>
        <v>0</v>
      </c>
      <c r="C242">
        <f>IF(ISNUMBER('Start - Print Reports'!$C$12),IF(AND('Main Ledger'!$A250&gt;'Start - Print Reports'!$C$12,'Start - Print Reports'!$A$12='Main Ledger'!$F250),'Main Ledger'!$H250,0),0)</f>
        <v>0</v>
      </c>
      <c r="D242">
        <f>IF(ISNUMBER('Start - Print Reports'!$C$13),IF(AND('Main Ledger'!$A250&gt;'Start - Print Reports'!$C$13,'Start - Print Reports'!$A$13='Main Ledger'!$F250),'Main Ledger'!$H250,0),0)</f>
        <v>0</v>
      </c>
      <c r="E242">
        <f>IF(ISNUMBER('Start - Print Reports'!$C$14),IF(AND('Main Ledger'!$A250&gt;'Start - Print Reports'!$C$14,'Start - Print Reports'!$A$14='Main Ledger'!$F250),'Main Ledger'!$H250,0),0)</f>
        <v>0</v>
      </c>
      <c r="F242" s="60" t="s">
        <v>290</v>
      </c>
      <c r="G242">
        <f>IF(AND('Main Ledger'!$E$8-60&lt;'Main Ledger'!A250,'Main Ledger'!A250&lt;'Main Ledger'!$E$8+365),1,0)</f>
        <v>1</v>
      </c>
    </row>
    <row r="243" spans="1:7" ht="12.75">
      <c r="A243">
        <f>IF(ISNUMBER('Start - Print Reports'!$C$10),IF(AND('Main Ledger'!$A251&gt;'Start - Print Reports'!$C$10,'Start - Print Reports'!$A$10='Main Ledger'!$F251),'Main Ledger'!$H251,0),0)</f>
        <v>0</v>
      </c>
      <c r="B243">
        <f>IF(ISNUMBER('Start - Print Reports'!$C$11),IF(AND('Main Ledger'!$A251&gt;'Start - Print Reports'!$C$11,'Start - Print Reports'!$A$11='Main Ledger'!$F251),'Main Ledger'!$H251,0),0)</f>
        <v>0</v>
      </c>
      <c r="C243">
        <f>IF(ISNUMBER('Start - Print Reports'!$C$12),IF(AND('Main Ledger'!$A251&gt;'Start - Print Reports'!$C$12,'Start - Print Reports'!$A$12='Main Ledger'!$F251),'Main Ledger'!$H251,0),0)</f>
        <v>0</v>
      </c>
      <c r="D243">
        <f>IF(ISNUMBER('Start - Print Reports'!$C$13),IF(AND('Main Ledger'!$A251&gt;'Start - Print Reports'!$C$13,'Start - Print Reports'!$A$13='Main Ledger'!$F251),'Main Ledger'!$H251,0),0)</f>
        <v>0</v>
      </c>
      <c r="E243">
        <f>IF(ISNUMBER('Start - Print Reports'!$C$14),IF(AND('Main Ledger'!$A251&gt;'Start - Print Reports'!$C$14,'Start - Print Reports'!$A$14='Main Ledger'!$F251),'Main Ledger'!$H251,0),0)</f>
        <v>0</v>
      </c>
      <c r="F243" s="60" t="s">
        <v>291</v>
      </c>
      <c r="G243">
        <f>IF(AND('Main Ledger'!$E$8-60&lt;'Main Ledger'!A251,'Main Ledger'!A251&lt;'Main Ledger'!$E$8+365),1,0)</f>
        <v>1</v>
      </c>
    </row>
    <row r="244" spans="1:7" ht="12.75">
      <c r="A244">
        <f>IF(ISNUMBER('Start - Print Reports'!$C$10),IF(AND('Main Ledger'!$A252&gt;'Start - Print Reports'!$C$10,'Start - Print Reports'!$A$10='Main Ledger'!$F252),'Main Ledger'!$H252,0),0)</f>
        <v>0</v>
      </c>
      <c r="B244">
        <f>IF(ISNUMBER('Start - Print Reports'!$C$11),IF(AND('Main Ledger'!$A252&gt;'Start - Print Reports'!$C$11,'Start - Print Reports'!$A$11='Main Ledger'!$F252),'Main Ledger'!$H252,0),0)</f>
        <v>0</v>
      </c>
      <c r="C244">
        <f>IF(ISNUMBER('Start - Print Reports'!$C$12),IF(AND('Main Ledger'!$A252&gt;'Start - Print Reports'!$C$12,'Start - Print Reports'!$A$12='Main Ledger'!$F252),'Main Ledger'!$H252,0),0)</f>
        <v>0</v>
      </c>
      <c r="D244">
        <f>IF(ISNUMBER('Start - Print Reports'!$C$13),IF(AND('Main Ledger'!$A252&gt;'Start - Print Reports'!$C$13,'Start - Print Reports'!$A$13='Main Ledger'!$F252),'Main Ledger'!$H252,0),0)</f>
        <v>0</v>
      </c>
      <c r="E244">
        <f>IF(ISNUMBER('Start - Print Reports'!$C$14),IF(AND('Main Ledger'!$A252&gt;'Start - Print Reports'!$C$14,'Start - Print Reports'!$A$14='Main Ledger'!$F252),'Main Ledger'!$H252,0),0)</f>
        <v>0</v>
      </c>
      <c r="F244" s="60" t="s">
        <v>292</v>
      </c>
      <c r="G244">
        <f>IF(AND('Main Ledger'!$E$8-60&lt;'Main Ledger'!A252,'Main Ledger'!A252&lt;'Main Ledger'!$E$8+365),1,0)</f>
        <v>1</v>
      </c>
    </row>
    <row r="245" spans="1:7" ht="12.75">
      <c r="A245">
        <f>IF(ISNUMBER('Start - Print Reports'!$C$10),IF(AND('Main Ledger'!$A253&gt;'Start - Print Reports'!$C$10,'Start - Print Reports'!$A$10='Main Ledger'!$F253),'Main Ledger'!$H253,0),0)</f>
        <v>0</v>
      </c>
      <c r="B245">
        <f>IF(ISNUMBER('Start - Print Reports'!$C$11),IF(AND('Main Ledger'!$A253&gt;'Start - Print Reports'!$C$11,'Start - Print Reports'!$A$11='Main Ledger'!$F253),'Main Ledger'!$H253,0),0)</f>
        <v>0</v>
      </c>
      <c r="C245">
        <f>IF(ISNUMBER('Start - Print Reports'!$C$12),IF(AND('Main Ledger'!$A253&gt;'Start - Print Reports'!$C$12,'Start - Print Reports'!$A$12='Main Ledger'!$F253),'Main Ledger'!$H253,0),0)</f>
        <v>0</v>
      </c>
      <c r="D245">
        <f>IF(ISNUMBER('Start - Print Reports'!$C$13),IF(AND('Main Ledger'!$A253&gt;'Start - Print Reports'!$C$13,'Start - Print Reports'!$A$13='Main Ledger'!$F253),'Main Ledger'!$H253,0),0)</f>
        <v>0</v>
      </c>
      <c r="E245">
        <f>IF(ISNUMBER('Start - Print Reports'!$C$14),IF(AND('Main Ledger'!$A253&gt;'Start - Print Reports'!$C$14,'Start - Print Reports'!$A$14='Main Ledger'!$F253),'Main Ledger'!$H253,0),0)</f>
        <v>0</v>
      </c>
      <c r="F245" s="60" t="s">
        <v>293</v>
      </c>
      <c r="G245">
        <f>IF(AND('Main Ledger'!$E$8-60&lt;'Main Ledger'!A253,'Main Ledger'!A253&lt;'Main Ledger'!$E$8+365),1,0)</f>
        <v>1</v>
      </c>
    </row>
    <row r="246" spans="1:7" ht="12.75">
      <c r="A246">
        <f>IF(ISNUMBER('Start - Print Reports'!$C$10),IF(AND('Main Ledger'!$A254&gt;'Start - Print Reports'!$C$10,'Start - Print Reports'!$A$10='Main Ledger'!$F254),'Main Ledger'!$H254,0),0)</f>
        <v>0</v>
      </c>
      <c r="B246">
        <f>IF(ISNUMBER('Start - Print Reports'!$C$11),IF(AND('Main Ledger'!$A254&gt;'Start - Print Reports'!$C$11,'Start - Print Reports'!$A$11='Main Ledger'!$F254),'Main Ledger'!$H254,0),0)</f>
        <v>0</v>
      </c>
      <c r="C246">
        <f>IF(ISNUMBER('Start - Print Reports'!$C$12),IF(AND('Main Ledger'!$A254&gt;'Start - Print Reports'!$C$12,'Start - Print Reports'!$A$12='Main Ledger'!$F254),'Main Ledger'!$H254,0),0)</f>
        <v>0</v>
      </c>
      <c r="D246">
        <f>IF(ISNUMBER('Start - Print Reports'!$C$13),IF(AND('Main Ledger'!$A254&gt;'Start - Print Reports'!$C$13,'Start - Print Reports'!$A$13='Main Ledger'!$F254),'Main Ledger'!$H254,0),0)</f>
        <v>0</v>
      </c>
      <c r="E246">
        <f>IF(ISNUMBER('Start - Print Reports'!$C$14),IF(AND('Main Ledger'!$A254&gt;'Start - Print Reports'!$C$14,'Start - Print Reports'!$A$14='Main Ledger'!$F254),'Main Ledger'!$H254,0),0)</f>
        <v>0</v>
      </c>
      <c r="F246" s="60" t="s">
        <v>294</v>
      </c>
      <c r="G246">
        <f>IF(AND('Main Ledger'!$E$8-60&lt;'Main Ledger'!A254,'Main Ledger'!A254&lt;'Main Ledger'!$E$8+365),1,0)</f>
        <v>1</v>
      </c>
    </row>
    <row r="247" spans="1:7" ht="12.75">
      <c r="A247">
        <f>IF(ISNUMBER('Start - Print Reports'!$C$10),IF(AND('Main Ledger'!$A255&gt;'Start - Print Reports'!$C$10,'Start - Print Reports'!$A$10='Main Ledger'!$F255),'Main Ledger'!$H255,0),0)</f>
        <v>0</v>
      </c>
      <c r="B247">
        <f>IF(ISNUMBER('Start - Print Reports'!$C$11),IF(AND('Main Ledger'!$A255&gt;'Start - Print Reports'!$C$11,'Start - Print Reports'!$A$11='Main Ledger'!$F255),'Main Ledger'!$H255,0),0)</f>
        <v>0</v>
      </c>
      <c r="C247">
        <f>IF(ISNUMBER('Start - Print Reports'!$C$12),IF(AND('Main Ledger'!$A255&gt;'Start - Print Reports'!$C$12,'Start - Print Reports'!$A$12='Main Ledger'!$F255),'Main Ledger'!$H255,0),0)</f>
        <v>0</v>
      </c>
      <c r="D247">
        <f>IF(ISNUMBER('Start - Print Reports'!$C$13),IF(AND('Main Ledger'!$A255&gt;'Start - Print Reports'!$C$13,'Start - Print Reports'!$A$13='Main Ledger'!$F255),'Main Ledger'!$H255,0),0)</f>
        <v>0</v>
      </c>
      <c r="E247">
        <f>IF(ISNUMBER('Start - Print Reports'!$C$14),IF(AND('Main Ledger'!$A255&gt;'Start - Print Reports'!$C$14,'Start - Print Reports'!$A$14='Main Ledger'!$F255),'Main Ledger'!$H255,0),0)</f>
        <v>0</v>
      </c>
      <c r="F247" s="60" t="s">
        <v>295</v>
      </c>
      <c r="G247">
        <f>IF(AND('Main Ledger'!$E$8-60&lt;'Main Ledger'!A255,'Main Ledger'!A255&lt;'Main Ledger'!$E$8+365),1,0)</f>
        <v>1</v>
      </c>
    </row>
    <row r="248" spans="1:7" ht="12.75">
      <c r="A248">
        <f>IF(ISNUMBER('Start - Print Reports'!$C$10),IF(AND('Main Ledger'!$A256&gt;'Start - Print Reports'!$C$10,'Start - Print Reports'!$A$10='Main Ledger'!$F256),'Main Ledger'!$H256,0),0)</f>
        <v>0</v>
      </c>
      <c r="B248">
        <f>IF(ISNUMBER('Start - Print Reports'!$C$11),IF(AND('Main Ledger'!$A256&gt;'Start - Print Reports'!$C$11,'Start - Print Reports'!$A$11='Main Ledger'!$F256),'Main Ledger'!$H256,0),0)</f>
        <v>0</v>
      </c>
      <c r="C248">
        <f>IF(ISNUMBER('Start - Print Reports'!$C$12),IF(AND('Main Ledger'!$A256&gt;'Start - Print Reports'!$C$12,'Start - Print Reports'!$A$12='Main Ledger'!$F256),'Main Ledger'!$H256,0),0)</f>
        <v>0</v>
      </c>
      <c r="D248">
        <f>IF(ISNUMBER('Start - Print Reports'!$C$13),IF(AND('Main Ledger'!$A256&gt;'Start - Print Reports'!$C$13,'Start - Print Reports'!$A$13='Main Ledger'!$F256),'Main Ledger'!$H256,0),0)</f>
        <v>0</v>
      </c>
      <c r="E248">
        <f>IF(ISNUMBER('Start - Print Reports'!$C$14),IF(AND('Main Ledger'!$A256&gt;'Start - Print Reports'!$C$14,'Start - Print Reports'!$A$14='Main Ledger'!$F256),'Main Ledger'!$H256,0),0)</f>
        <v>0</v>
      </c>
      <c r="F248" s="60" t="s">
        <v>296</v>
      </c>
      <c r="G248">
        <f>IF(AND('Main Ledger'!$E$8-60&lt;'Main Ledger'!A256,'Main Ledger'!A256&lt;'Main Ledger'!$E$8+365),1,0)</f>
        <v>1</v>
      </c>
    </row>
    <row r="249" spans="1:7" ht="12.75">
      <c r="A249">
        <f>IF(ISNUMBER('Start - Print Reports'!$C$10),IF(AND('Main Ledger'!$A257&gt;'Start - Print Reports'!$C$10,'Start - Print Reports'!$A$10='Main Ledger'!$F257),'Main Ledger'!$H257,0),0)</f>
        <v>0</v>
      </c>
      <c r="B249">
        <f>IF(ISNUMBER('Start - Print Reports'!$C$11),IF(AND('Main Ledger'!$A257&gt;'Start - Print Reports'!$C$11,'Start - Print Reports'!$A$11='Main Ledger'!$F257),'Main Ledger'!$H257,0),0)</f>
        <v>0</v>
      </c>
      <c r="C249">
        <f>IF(ISNUMBER('Start - Print Reports'!$C$12),IF(AND('Main Ledger'!$A257&gt;'Start - Print Reports'!$C$12,'Start - Print Reports'!$A$12='Main Ledger'!$F257),'Main Ledger'!$H257,0),0)</f>
        <v>0</v>
      </c>
      <c r="D249">
        <f>IF(ISNUMBER('Start - Print Reports'!$C$13),IF(AND('Main Ledger'!$A257&gt;'Start - Print Reports'!$C$13,'Start - Print Reports'!$A$13='Main Ledger'!$F257),'Main Ledger'!$H257,0),0)</f>
        <v>0</v>
      </c>
      <c r="E249">
        <f>IF(ISNUMBER('Start - Print Reports'!$C$14),IF(AND('Main Ledger'!$A257&gt;'Start - Print Reports'!$C$14,'Start - Print Reports'!$A$14='Main Ledger'!$F257),'Main Ledger'!$H257,0),0)</f>
        <v>0</v>
      </c>
      <c r="F249" s="60" t="s">
        <v>297</v>
      </c>
      <c r="G249">
        <f>IF(AND('Main Ledger'!$E$8-60&lt;'Main Ledger'!A257,'Main Ledger'!A257&lt;'Main Ledger'!$E$8+365),1,0)</f>
        <v>1</v>
      </c>
    </row>
    <row r="250" spans="1:7" ht="12.75">
      <c r="A250">
        <f>IF(ISNUMBER('Start - Print Reports'!$C$10),IF(AND('Main Ledger'!$A258&gt;'Start - Print Reports'!$C$10,'Start - Print Reports'!$A$10='Main Ledger'!$F258),'Main Ledger'!$H258,0),0)</f>
        <v>0</v>
      </c>
      <c r="B250">
        <f>IF(ISNUMBER('Start - Print Reports'!$C$11),IF(AND('Main Ledger'!$A258&gt;'Start - Print Reports'!$C$11,'Start - Print Reports'!$A$11='Main Ledger'!$F258),'Main Ledger'!$H258,0),0)</f>
        <v>0</v>
      </c>
      <c r="C250">
        <f>IF(ISNUMBER('Start - Print Reports'!$C$12),IF(AND('Main Ledger'!$A258&gt;'Start - Print Reports'!$C$12,'Start - Print Reports'!$A$12='Main Ledger'!$F258),'Main Ledger'!$H258,0),0)</f>
        <v>0</v>
      </c>
      <c r="D250">
        <f>IF(ISNUMBER('Start - Print Reports'!$C$13),IF(AND('Main Ledger'!$A258&gt;'Start - Print Reports'!$C$13,'Start - Print Reports'!$A$13='Main Ledger'!$F258),'Main Ledger'!$H258,0),0)</f>
        <v>0</v>
      </c>
      <c r="E250">
        <f>IF(ISNUMBER('Start - Print Reports'!$C$14),IF(AND('Main Ledger'!$A258&gt;'Start - Print Reports'!$C$14,'Start - Print Reports'!$A$14='Main Ledger'!$F258),'Main Ledger'!$H258,0),0)</f>
        <v>0</v>
      </c>
      <c r="F250" s="60" t="s">
        <v>298</v>
      </c>
      <c r="G250">
        <f>IF(AND('Main Ledger'!$E$8-60&lt;'Main Ledger'!A258,'Main Ledger'!A258&lt;'Main Ledger'!$E$8+365),1,0)</f>
        <v>1</v>
      </c>
    </row>
    <row r="251" spans="1:7" ht="12.75">
      <c r="A251">
        <f>IF(ISNUMBER('Start - Print Reports'!$C$10),IF(AND('Main Ledger'!$A259&gt;'Start - Print Reports'!$C$10,'Start - Print Reports'!$A$10='Main Ledger'!$F259),'Main Ledger'!$H259,0),0)</f>
        <v>0</v>
      </c>
      <c r="B251">
        <f>IF(ISNUMBER('Start - Print Reports'!$C$11),IF(AND('Main Ledger'!$A259&gt;'Start - Print Reports'!$C$11,'Start - Print Reports'!$A$11='Main Ledger'!$F259),'Main Ledger'!$H259,0),0)</f>
        <v>0</v>
      </c>
      <c r="C251">
        <f>IF(ISNUMBER('Start - Print Reports'!$C$12),IF(AND('Main Ledger'!$A259&gt;'Start - Print Reports'!$C$12,'Start - Print Reports'!$A$12='Main Ledger'!$F259),'Main Ledger'!$H259,0),0)</f>
        <v>0</v>
      </c>
      <c r="D251">
        <f>IF(ISNUMBER('Start - Print Reports'!$C$13),IF(AND('Main Ledger'!$A259&gt;'Start - Print Reports'!$C$13,'Start - Print Reports'!$A$13='Main Ledger'!$F259),'Main Ledger'!$H259,0),0)</f>
        <v>0</v>
      </c>
      <c r="E251">
        <f>IF(ISNUMBER('Start - Print Reports'!$C$14),IF(AND('Main Ledger'!$A259&gt;'Start - Print Reports'!$C$14,'Start - Print Reports'!$A$14='Main Ledger'!$F259),'Main Ledger'!$H259,0),0)</f>
        <v>0</v>
      </c>
      <c r="F251" s="60" t="s">
        <v>299</v>
      </c>
      <c r="G251">
        <f>IF(AND('Main Ledger'!$E$8-60&lt;'Main Ledger'!A259,'Main Ledger'!A259&lt;'Main Ledger'!$E$8+365),1,0)</f>
        <v>1</v>
      </c>
    </row>
    <row r="252" spans="1:7" ht="12.75">
      <c r="A252">
        <f>IF(ISNUMBER('Start - Print Reports'!$C$10),IF(AND('Main Ledger'!$A260&gt;'Start - Print Reports'!$C$10,'Start - Print Reports'!$A$10='Main Ledger'!$F260),'Main Ledger'!$H260,0),0)</f>
        <v>0</v>
      </c>
      <c r="B252">
        <f>IF(ISNUMBER('Start - Print Reports'!$C$11),IF(AND('Main Ledger'!$A260&gt;'Start - Print Reports'!$C$11,'Start - Print Reports'!$A$11='Main Ledger'!$F260),'Main Ledger'!$H260,0),0)</f>
        <v>0</v>
      </c>
      <c r="C252">
        <f>IF(ISNUMBER('Start - Print Reports'!$C$12),IF(AND('Main Ledger'!$A260&gt;'Start - Print Reports'!$C$12,'Start - Print Reports'!$A$12='Main Ledger'!$F260),'Main Ledger'!$H260,0),0)</f>
        <v>0</v>
      </c>
      <c r="D252">
        <f>IF(ISNUMBER('Start - Print Reports'!$C$13),IF(AND('Main Ledger'!$A260&gt;'Start - Print Reports'!$C$13,'Start - Print Reports'!$A$13='Main Ledger'!$F260),'Main Ledger'!$H260,0),0)</f>
        <v>0</v>
      </c>
      <c r="E252">
        <f>IF(ISNUMBER('Start - Print Reports'!$C$14),IF(AND('Main Ledger'!$A260&gt;'Start - Print Reports'!$C$14,'Start - Print Reports'!$A$14='Main Ledger'!$F260),'Main Ledger'!$H260,0),0)</f>
        <v>0</v>
      </c>
      <c r="F252" s="60" t="s">
        <v>300</v>
      </c>
      <c r="G252">
        <f>IF(AND('Main Ledger'!$E$8-60&lt;'Main Ledger'!A260,'Main Ledger'!A260&lt;'Main Ledger'!$E$8+365),1,0)</f>
        <v>1</v>
      </c>
    </row>
    <row r="253" spans="1:7" ht="12.75">
      <c r="A253">
        <f>IF(ISNUMBER('Start - Print Reports'!$C$10),IF(AND('Main Ledger'!$A261&gt;'Start - Print Reports'!$C$10,'Start - Print Reports'!$A$10='Main Ledger'!$F261),'Main Ledger'!$H261,0),0)</f>
        <v>0</v>
      </c>
      <c r="B253">
        <f>IF(ISNUMBER('Start - Print Reports'!$C$11),IF(AND('Main Ledger'!$A261&gt;'Start - Print Reports'!$C$11,'Start - Print Reports'!$A$11='Main Ledger'!$F261),'Main Ledger'!$H261,0),0)</f>
        <v>0</v>
      </c>
      <c r="C253">
        <f>IF(ISNUMBER('Start - Print Reports'!$C$12),IF(AND('Main Ledger'!$A261&gt;'Start - Print Reports'!$C$12,'Start - Print Reports'!$A$12='Main Ledger'!$F261),'Main Ledger'!$H261,0),0)</f>
        <v>0</v>
      </c>
      <c r="D253">
        <f>IF(ISNUMBER('Start - Print Reports'!$C$13),IF(AND('Main Ledger'!$A261&gt;'Start - Print Reports'!$C$13,'Start - Print Reports'!$A$13='Main Ledger'!$F261),'Main Ledger'!$H261,0),0)</f>
        <v>0</v>
      </c>
      <c r="E253">
        <f>IF(ISNUMBER('Start - Print Reports'!$C$14),IF(AND('Main Ledger'!$A261&gt;'Start - Print Reports'!$C$14,'Start - Print Reports'!$A$14='Main Ledger'!$F261),'Main Ledger'!$H261,0),0)</f>
        <v>0</v>
      </c>
      <c r="F253" s="60" t="s">
        <v>301</v>
      </c>
      <c r="G253">
        <f>IF(AND('Main Ledger'!$E$8-60&lt;'Main Ledger'!A261,'Main Ledger'!A261&lt;'Main Ledger'!$E$8+365),1,0)</f>
        <v>1</v>
      </c>
    </row>
    <row r="254" spans="1:7" ht="12.75">
      <c r="A254">
        <f>IF(ISNUMBER('Start - Print Reports'!$C$10),IF(AND('Main Ledger'!$A262&gt;'Start - Print Reports'!$C$10,'Start - Print Reports'!$A$10='Main Ledger'!$F262),'Main Ledger'!$H262,0),0)</f>
        <v>0</v>
      </c>
      <c r="B254">
        <f>IF(ISNUMBER('Start - Print Reports'!$C$11),IF(AND('Main Ledger'!$A262&gt;'Start - Print Reports'!$C$11,'Start - Print Reports'!$A$11='Main Ledger'!$F262),'Main Ledger'!$H262,0),0)</f>
        <v>0</v>
      </c>
      <c r="C254">
        <f>IF(ISNUMBER('Start - Print Reports'!$C$12),IF(AND('Main Ledger'!$A262&gt;'Start - Print Reports'!$C$12,'Start - Print Reports'!$A$12='Main Ledger'!$F262),'Main Ledger'!$H262,0),0)</f>
        <v>0</v>
      </c>
      <c r="D254">
        <f>IF(ISNUMBER('Start - Print Reports'!$C$13),IF(AND('Main Ledger'!$A262&gt;'Start - Print Reports'!$C$13,'Start - Print Reports'!$A$13='Main Ledger'!$F262),'Main Ledger'!$H262,0),0)</f>
        <v>0</v>
      </c>
      <c r="E254">
        <f>IF(ISNUMBER('Start - Print Reports'!$C$14),IF(AND('Main Ledger'!$A262&gt;'Start - Print Reports'!$C$14,'Start - Print Reports'!$A$14='Main Ledger'!$F262),'Main Ledger'!$H262,0),0)</f>
        <v>0</v>
      </c>
      <c r="F254" s="60" t="s">
        <v>302</v>
      </c>
      <c r="G254">
        <f>IF(AND('Main Ledger'!$E$8-60&lt;'Main Ledger'!A262,'Main Ledger'!A262&lt;'Main Ledger'!$E$8+365),1,0)</f>
        <v>1</v>
      </c>
    </row>
    <row r="255" spans="1:7" ht="12.75">
      <c r="A255">
        <f>IF(ISNUMBER('Start - Print Reports'!$C$10),IF(AND('Main Ledger'!$A263&gt;'Start - Print Reports'!$C$10,'Start - Print Reports'!$A$10='Main Ledger'!$F263),'Main Ledger'!$H263,0),0)</f>
        <v>0</v>
      </c>
      <c r="B255">
        <f>IF(ISNUMBER('Start - Print Reports'!$C$11),IF(AND('Main Ledger'!$A263&gt;'Start - Print Reports'!$C$11,'Start - Print Reports'!$A$11='Main Ledger'!$F263),'Main Ledger'!$H263,0),0)</f>
        <v>0</v>
      </c>
      <c r="C255">
        <f>IF(ISNUMBER('Start - Print Reports'!$C$12),IF(AND('Main Ledger'!$A263&gt;'Start - Print Reports'!$C$12,'Start - Print Reports'!$A$12='Main Ledger'!$F263),'Main Ledger'!$H263,0),0)</f>
        <v>0</v>
      </c>
      <c r="D255">
        <f>IF(ISNUMBER('Start - Print Reports'!$C$13),IF(AND('Main Ledger'!$A263&gt;'Start - Print Reports'!$C$13,'Start - Print Reports'!$A$13='Main Ledger'!$F263),'Main Ledger'!$H263,0),0)</f>
        <v>0</v>
      </c>
      <c r="E255">
        <f>IF(ISNUMBER('Start - Print Reports'!$C$14),IF(AND('Main Ledger'!$A263&gt;'Start - Print Reports'!$C$14,'Start - Print Reports'!$A$14='Main Ledger'!$F263),'Main Ledger'!$H263,0),0)</f>
        <v>0</v>
      </c>
      <c r="F255" s="60" t="s">
        <v>303</v>
      </c>
      <c r="G255">
        <f>IF(AND('Main Ledger'!$E$8-60&lt;'Main Ledger'!A263,'Main Ledger'!A263&lt;'Main Ledger'!$E$8+365),1,0)</f>
        <v>1</v>
      </c>
    </row>
    <row r="256" spans="1:7" ht="12.75">
      <c r="A256">
        <f>IF(ISNUMBER('Start - Print Reports'!$C$10),IF(AND('Main Ledger'!$A264&gt;'Start - Print Reports'!$C$10,'Start - Print Reports'!$A$10='Main Ledger'!$F264),'Main Ledger'!$H264,0),0)</f>
        <v>0</v>
      </c>
      <c r="B256">
        <f>IF(ISNUMBER('Start - Print Reports'!$C$11),IF(AND('Main Ledger'!$A264&gt;'Start - Print Reports'!$C$11,'Start - Print Reports'!$A$11='Main Ledger'!$F264),'Main Ledger'!$H264,0),0)</f>
        <v>0</v>
      </c>
      <c r="C256">
        <f>IF(ISNUMBER('Start - Print Reports'!$C$12),IF(AND('Main Ledger'!$A264&gt;'Start - Print Reports'!$C$12,'Start - Print Reports'!$A$12='Main Ledger'!$F264),'Main Ledger'!$H264,0),0)</f>
        <v>0</v>
      </c>
      <c r="D256">
        <f>IF(ISNUMBER('Start - Print Reports'!$C$13),IF(AND('Main Ledger'!$A264&gt;'Start - Print Reports'!$C$13,'Start - Print Reports'!$A$13='Main Ledger'!$F264),'Main Ledger'!$H264,0),0)</f>
        <v>0</v>
      </c>
      <c r="E256">
        <f>IF(ISNUMBER('Start - Print Reports'!$C$14),IF(AND('Main Ledger'!$A264&gt;'Start - Print Reports'!$C$14,'Start - Print Reports'!$A$14='Main Ledger'!$F264),'Main Ledger'!$H264,0),0)</f>
        <v>0</v>
      </c>
      <c r="F256" s="60" t="s">
        <v>304</v>
      </c>
      <c r="G256">
        <f>IF(AND('Main Ledger'!$E$8-60&lt;'Main Ledger'!A264,'Main Ledger'!A264&lt;'Main Ledger'!$E$8+365),1,0)</f>
        <v>1</v>
      </c>
    </row>
    <row r="257" spans="1:7" ht="12.75">
      <c r="A257">
        <f>IF(ISNUMBER('Start - Print Reports'!$C$10),IF(AND('Main Ledger'!$A265&gt;'Start - Print Reports'!$C$10,'Start - Print Reports'!$A$10='Main Ledger'!$F265),'Main Ledger'!$H265,0),0)</f>
        <v>0</v>
      </c>
      <c r="B257">
        <f>IF(ISNUMBER('Start - Print Reports'!$C$11),IF(AND('Main Ledger'!$A265&gt;'Start - Print Reports'!$C$11,'Start - Print Reports'!$A$11='Main Ledger'!$F265),'Main Ledger'!$H265,0),0)</f>
        <v>0</v>
      </c>
      <c r="C257">
        <f>IF(ISNUMBER('Start - Print Reports'!$C$12),IF(AND('Main Ledger'!$A265&gt;'Start - Print Reports'!$C$12,'Start - Print Reports'!$A$12='Main Ledger'!$F265),'Main Ledger'!$H265,0),0)</f>
        <v>0</v>
      </c>
      <c r="D257">
        <f>IF(ISNUMBER('Start - Print Reports'!$C$13),IF(AND('Main Ledger'!$A265&gt;'Start - Print Reports'!$C$13,'Start - Print Reports'!$A$13='Main Ledger'!$F265),'Main Ledger'!$H265,0),0)</f>
        <v>0</v>
      </c>
      <c r="E257">
        <f>IF(ISNUMBER('Start - Print Reports'!$C$14),IF(AND('Main Ledger'!$A265&gt;'Start - Print Reports'!$C$14,'Start - Print Reports'!$A$14='Main Ledger'!$F265),'Main Ledger'!$H265,0),0)</f>
        <v>0</v>
      </c>
      <c r="F257" s="60" t="s">
        <v>305</v>
      </c>
      <c r="G257">
        <f>IF(AND('Main Ledger'!$E$8-60&lt;'Main Ledger'!A265,'Main Ledger'!A265&lt;'Main Ledger'!$E$8+365),1,0)</f>
        <v>1</v>
      </c>
    </row>
    <row r="258" spans="1:7" ht="12.75">
      <c r="A258">
        <f>IF(ISNUMBER('Start - Print Reports'!$C$10),IF(AND('Main Ledger'!$A266&gt;'Start - Print Reports'!$C$10,'Start - Print Reports'!$A$10='Main Ledger'!$F266),'Main Ledger'!$H266,0),0)</f>
        <v>0</v>
      </c>
      <c r="B258">
        <f>IF(ISNUMBER('Start - Print Reports'!$C$11),IF(AND('Main Ledger'!$A266&gt;'Start - Print Reports'!$C$11,'Start - Print Reports'!$A$11='Main Ledger'!$F266),'Main Ledger'!$H266,0),0)</f>
        <v>0</v>
      </c>
      <c r="C258">
        <f>IF(ISNUMBER('Start - Print Reports'!$C$12),IF(AND('Main Ledger'!$A266&gt;'Start - Print Reports'!$C$12,'Start - Print Reports'!$A$12='Main Ledger'!$F266),'Main Ledger'!$H266,0),0)</f>
        <v>0</v>
      </c>
      <c r="D258">
        <f>IF(ISNUMBER('Start - Print Reports'!$C$13),IF(AND('Main Ledger'!$A266&gt;'Start - Print Reports'!$C$13,'Start - Print Reports'!$A$13='Main Ledger'!$F266),'Main Ledger'!$H266,0),0)</f>
        <v>0</v>
      </c>
      <c r="E258">
        <f>IF(ISNUMBER('Start - Print Reports'!$C$14),IF(AND('Main Ledger'!$A266&gt;'Start - Print Reports'!$C$14,'Start - Print Reports'!$A$14='Main Ledger'!$F266),'Main Ledger'!$H266,0),0)</f>
        <v>0</v>
      </c>
      <c r="F258" s="60" t="s">
        <v>306</v>
      </c>
      <c r="G258">
        <f>IF(AND('Main Ledger'!$E$8-60&lt;'Main Ledger'!A266,'Main Ledger'!A266&lt;'Main Ledger'!$E$8+365),1,0)</f>
        <v>1</v>
      </c>
    </row>
    <row r="259" spans="1:7" ht="12.75">
      <c r="A259">
        <f>IF(ISNUMBER('Start - Print Reports'!$C$10),IF(AND('Main Ledger'!$A267&gt;'Start - Print Reports'!$C$10,'Start - Print Reports'!$A$10='Main Ledger'!$F267),'Main Ledger'!$H267,0),0)</f>
        <v>0</v>
      </c>
      <c r="B259">
        <f>IF(ISNUMBER('Start - Print Reports'!$C$11),IF(AND('Main Ledger'!$A267&gt;'Start - Print Reports'!$C$11,'Start - Print Reports'!$A$11='Main Ledger'!$F267),'Main Ledger'!$H267,0),0)</f>
        <v>0</v>
      </c>
      <c r="C259">
        <f>IF(ISNUMBER('Start - Print Reports'!$C$12),IF(AND('Main Ledger'!$A267&gt;'Start - Print Reports'!$C$12,'Start - Print Reports'!$A$12='Main Ledger'!$F267),'Main Ledger'!$H267,0),0)</f>
        <v>0</v>
      </c>
      <c r="D259">
        <f>IF(ISNUMBER('Start - Print Reports'!$C$13),IF(AND('Main Ledger'!$A267&gt;'Start - Print Reports'!$C$13,'Start - Print Reports'!$A$13='Main Ledger'!$F267),'Main Ledger'!$H267,0),0)</f>
        <v>0</v>
      </c>
      <c r="E259">
        <f>IF(ISNUMBER('Start - Print Reports'!$C$14),IF(AND('Main Ledger'!$A267&gt;'Start - Print Reports'!$C$14,'Start - Print Reports'!$A$14='Main Ledger'!$F267),'Main Ledger'!$H267,0),0)</f>
        <v>0</v>
      </c>
      <c r="F259" s="60" t="s">
        <v>307</v>
      </c>
      <c r="G259">
        <f>IF(AND('Main Ledger'!$E$8-60&lt;'Main Ledger'!A267,'Main Ledger'!A267&lt;'Main Ledger'!$E$8+365),1,0)</f>
        <v>1</v>
      </c>
    </row>
    <row r="260" spans="1:7" ht="12.75">
      <c r="A260">
        <f>IF(ISNUMBER('Start - Print Reports'!$C$10),IF(AND('Main Ledger'!$A268&gt;'Start - Print Reports'!$C$10,'Start - Print Reports'!$A$10='Main Ledger'!$F268),'Main Ledger'!$H268,0),0)</f>
        <v>0</v>
      </c>
      <c r="B260">
        <f>IF(ISNUMBER('Start - Print Reports'!$C$11),IF(AND('Main Ledger'!$A268&gt;'Start - Print Reports'!$C$11,'Start - Print Reports'!$A$11='Main Ledger'!$F268),'Main Ledger'!$H268,0),0)</f>
        <v>0</v>
      </c>
      <c r="C260">
        <f>IF(ISNUMBER('Start - Print Reports'!$C$12),IF(AND('Main Ledger'!$A268&gt;'Start - Print Reports'!$C$12,'Start - Print Reports'!$A$12='Main Ledger'!$F268),'Main Ledger'!$H268,0),0)</f>
        <v>0</v>
      </c>
      <c r="D260">
        <f>IF(ISNUMBER('Start - Print Reports'!$C$13),IF(AND('Main Ledger'!$A268&gt;'Start - Print Reports'!$C$13,'Start - Print Reports'!$A$13='Main Ledger'!$F268),'Main Ledger'!$H268,0),0)</f>
        <v>0</v>
      </c>
      <c r="E260">
        <f>IF(ISNUMBER('Start - Print Reports'!$C$14),IF(AND('Main Ledger'!$A268&gt;'Start - Print Reports'!$C$14,'Start - Print Reports'!$A$14='Main Ledger'!$F268),'Main Ledger'!$H268,0),0)</f>
        <v>0</v>
      </c>
      <c r="F260" s="60" t="s">
        <v>308</v>
      </c>
      <c r="G260">
        <f>IF(AND('Main Ledger'!$E$8-60&lt;'Main Ledger'!A268,'Main Ledger'!A268&lt;'Main Ledger'!$E$8+365),1,0)</f>
        <v>1</v>
      </c>
    </row>
    <row r="261" spans="1:7" ht="12.75">
      <c r="A261">
        <f>IF(ISNUMBER('Start - Print Reports'!$C$10),IF(AND('Main Ledger'!$A269&gt;'Start - Print Reports'!$C$10,'Start - Print Reports'!$A$10='Main Ledger'!$F269),'Main Ledger'!$H269,0),0)</f>
        <v>0</v>
      </c>
      <c r="B261">
        <f>IF(ISNUMBER('Start - Print Reports'!$C$11),IF(AND('Main Ledger'!$A269&gt;'Start - Print Reports'!$C$11,'Start - Print Reports'!$A$11='Main Ledger'!$F269),'Main Ledger'!$H269,0),0)</f>
        <v>0</v>
      </c>
      <c r="C261">
        <f>IF(ISNUMBER('Start - Print Reports'!$C$12),IF(AND('Main Ledger'!$A269&gt;'Start - Print Reports'!$C$12,'Start - Print Reports'!$A$12='Main Ledger'!$F269),'Main Ledger'!$H269,0),0)</f>
        <v>0</v>
      </c>
      <c r="D261">
        <f>IF(ISNUMBER('Start - Print Reports'!$C$13),IF(AND('Main Ledger'!$A269&gt;'Start - Print Reports'!$C$13,'Start - Print Reports'!$A$13='Main Ledger'!$F269),'Main Ledger'!$H269,0),0)</f>
        <v>0</v>
      </c>
      <c r="E261">
        <f>IF(ISNUMBER('Start - Print Reports'!$C$14),IF(AND('Main Ledger'!$A269&gt;'Start - Print Reports'!$C$14,'Start - Print Reports'!$A$14='Main Ledger'!$F269),'Main Ledger'!$H269,0),0)</f>
        <v>0</v>
      </c>
      <c r="F261" s="60" t="s">
        <v>309</v>
      </c>
      <c r="G261">
        <f>IF(AND('Main Ledger'!$E$8-60&lt;'Main Ledger'!A269,'Main Ledger'!A269&lt;'Main Ledger'!$E$8+365),1,0)</f>
        <v>1</v>
      </c>
    </row>
    <row r="262" spans="1:7" ht="12.75">
      <c r="A262">
        <f>IF(ISNUMBER('Start - Print Reports'!$C$10),IF(AND('Main Ledger'!$A270&gt;'Start - Print Reports'!$C$10,'Start - Print Reports'!$A$10='Main Ledger'!$F270),'Main Ledger'!$H270,0),0)</f>
        <v>0</v>
      </c>
      <c r="B262">
        <f>IF(ISNUMBER('Start - Print Reports'!$C$11),IF(AND('Main Ledger'!$A270&gt;'Start - Print Reports'!$C$11,'Start - Print Reports'!$A$11='Main Ledger'!$F270),'Main Ledger'!$H270,0),0)</f>
        <v>0</v>
      </c>
      <c r="C262">
        <f>IF(ISNUMBER('Start - Print Reports'!$C$12),IF(AND('Main Ledger'!$A270&gt;'Start - Print Reports'!$C$12,'Start - Print Reports'!$A$12='Main Ledger'!$F270),'Main Ledger'!$H270,0),0)</f>
        <v>0</v>
      </c>
      <c r="D262">
        <f>IF(ISNUMBER('Start - Print Reports'!$C$13),IF(AND('Main Ledger'!$A270&gt;'Start - Print Reports'!$C$13,'Start - Print Reports'!$A$13='Main Ledger'!$F270),'Main Ledger'!$H270,0),0)</f>
        <v>0</v>
      </c>
      <c r="E262">
        <f>IF(ISNUMBER('Start - Print Reports'!$C$14),IF(AND('Main Ledger'!$A270&gt;'Start - Print Reports'!$C$14,'Start - Print Reports'!$A$14='Main Ledger'!$F270),'Main Ledger'!$H270,0),0)</f>
        <v>0</v>
      </c>
      <c r="F262" s="60" t="s">
        <v>310</v>
      </c>
      <c r="G262">
        <f>IF(AND('Main Ledger'!$E$8-60&lt;'Main Ledger'!A270,'Main Ledger'!A270&lt;'Main Ledger'!$E$8+365),1,0)</f>
        <v>1</v>
      </c>
    </row>
    <row r="263" spans="1:7" ht="12.75">
      <c r="A263">
        <f>IF(ISNUMBER('Start - Print Reports'!$C$10),IF(AND('Main Ledger'!$A271&gt;'Start - Print Reports'!$C$10,'Start - Print Reports'!$A$10='Main Ledger'!$F271),'Main Ledger'!$H271,0),0)</f>
        <v>0</v>
      </c>
      <c r="B263">
        <f>IF(ISNUMBER('Start - Print Reports'!$C$11),IF(AND('Main Ledger'!$A271&gt;'Start - Print Reports'!$C$11,'Start - Print Reports'!$A$11='Main Ledger'!$F271),'Main Ledger'!$H271,0),0)</f>
        <v>0</v>
      </c>
      <c r="C263">
        <f>IF(ISNUMBER('Start - Print Reports'!$C$12),IF(AND('Main Ledger'!$A271&gt;'Start - Print Reports'!$C$12,'Start - Print Reports'!$A$12='Main Ledger'!$F271),'Main Ledger'!$H271,0),0)</f>
        <v>0</v>
      </c>
      <c r="D263">
        <f>IF(ISNUMBER('Start - Print Reports'!$C$13),IF(AND('Main Ledger'!$A271&gt;'Start - Print Reports'!$C$13,'Start - Print Reports'!$A$13='Main Ledger'!$F271),'Main Ledger'!$H271,0),0)</f>
        <v>0</v>
      </c>
      <c r="E263">
        <f>IF(ISNUMBER('Start - Print Reports'!$C$14),IF(AND('Main Ledger'!$A271&gt;'Start - Print Reports'!$C$14,'Start - Print Reports'!$A$14='Main Ledger'!$F271),'Main Ledger'!$H271,0),0)</f>
        <v>0</v>
      </c>
      <c r="F263" s="60" t="s">
        <v>311</v>
      </c>
      <c r="G263">
        <f>IF(AND('Main Ledger'!$E$8-60&lt;'Main Ledger'!A271,'Main Ledger'!A271&lt;'Main Ledger'!$E$8+365),1,0)</f>
        <v>1</v>
      </c>
    </row>
    <row r="264" spans="1:7" ht="12.75">
      <c r="A264">
        <f>IF(ISNUMBER('Start - Print Reports'!$C$10),IF(AND('Main Ledger'!$A272&gt;'Start - Print Reports'!$C$10,'Start - Print Reports'!$A$10='Main Ledger'!$F272),'Main Ledger'!$H272,0),0)</f>
        <v>0</v>
      </c>
      <c r="B264">
        <f>IF(ISNUMBER('Start - Print Reports'!$C$11),IF(AND('Main Ledger'!$A272&gt;'Start - Print Reports'!$C$11,'Start - Print Reports'!$A$11='Main Ledger'!$F272),'Main Ledger'!$H272,0),0)</f>
        <v>0</v>
      </c>
      <c r="C264">
        <f>IF(ISNUMBER('Start - Print Reports'!$C$12),IF(AND('Main Ledger'!$A272&gt;'Start - Print Reports'!$C$12,'Start - Print Reports'!$A$12='Main Ledger'!$F272),'Main Ledger'!$H272,0),0)</f>
        <v>0</v>
      </c>
      <c r="D264">
        <f>IF(ISNUMBER('Start - Print Reports'!$C$13),IF(AND('Main Ledger'!$A272&gt;'Start - Print Reports'!$C$13,'Start - Print Reports'!$A$13='Main Ledger'!$F272),'Main Ledger'!$H272,0),0)</f>
        <v>0</v>
      </c>
      <c r="E264">
        <f>IF(ISNUMBER('Start - Print Reports'!$C$14),IF(AND('Main Ledger'!$A272&gt;'Start - Print Reports'!$C$14,'Start - Print Reports'!$A$14='Main Ledger'!$F272),'Main Ledger'!$H272,0),0)</f>
        <v>0</v>
      </c>
      <c r="F264" s="60" t="s">
        <v>312</v>
      </c>
      <c r="G264">
        <f>IF(AND('Main Ledger'!$E$8-60&lt;'Main Ledger'!A272,'Main Ledger'!A272&lt;'Main Ledger'!$E$8+365),1,0)</f>
        <v>1</v>
      </c>
    </row>
    <row r="265" spans="1:7" ht="12.75">
      <c r="A265">
        <f>IF(ISNUMBER('Start - Print Reports'!$C$10),IF(AND('Main Ledger'!$A273&gt;'Start - Print Reports'!$C$10,'Start - Print Reports'!$A$10='Main Ledger'!$F273),'Main Ledger'!$H273,0),0)</f>
        <v>0</v>
      </c>
      <c r="B265">
        <f>IF(ISNUMBER('Start - Print Reports'!$C$11),IF(AND('Main Ledger'!$A273&gt;'Start - Print Reports'!$C$11,'Start - Print Reports'!$A$11='Main Ledger'!$F273),'Main Ledger'!$H273,0),0)</f>
        <v>0</v>
      </c>
      <c r="C265">
        <f>IF(ISNUMBER('Start - Print Reports'!$C$12),IF(AND('Main Ledger'!$A273&gt;'Start - Print Reports'!$C$12,'Start - Print Reports'!$A$12='Main Ledger'!$F273),'Main Ledger'!$H273,0),0)</f>
        <v>0</v>
      </c>
      <c r="D265">
        <f>IF(ISNUMBER('Start - Print Reports'!$C$13),IF(AND('Main Ledger'!$A273&gt;'Start - Print Reports'!$C$13,'Start - Print Reports'!$A$13='Main Ledger'!$F273),'Main Ledger'!$H273,0),0)</f>
        <v>0</v>
      </c>
      <c r="E265">
        <f>IF(ISNUMBER('Start - Print Reports'!$C$14),IF(AND('Main Ledger'!$A273&gt;'Start - Print Reports'!$C$14,'Start - Print Reports'!$A$14='Main Ledger'!$F273),'Main Ledger'!$H273,0),0)</f>
        <v>0</v>
      </c>
      <c r="F265" s="60" t="s">
        <v>313</v>
      </c>
      <c r="G265">
        <f>IF(AND('Main Ledger'!$E$8-60&lt;'Main Ledger'!A273,'Main Ledger'!A273&lt;'Main Ledger'!$E$8+365),1,0)</f>
        <v>1</v>
      </c>
    </row>
    <row r="266" spans="1:7" ht="12.75">
      <c r="A266">
        <f>IF(ISNUMBER('Start - Print Reports'!$C$10),IF(AND('Main Ledger'!$A274&gt;'Start - Print Reports'!$C$10,'Start - Print Reports'!$A$10='Main Ledger'!$F274),'Main Ledger'!$H274,0),0)</f>
        <v>0</v>
      </c>
      <c r="B266">
        <f>IF(ISNUMBER('Start - Print Reports'!$C$11),IF(AND('Main Ledger'!$A274&gt;'Start - Print Reports'!$C$11,'Start - Print Reports'!$A$11='Main Ledger'!$F274),'Main Ledger'!$H274,0),0)</f>
        <v>0</v>
      </c>
      <c r="C266">
        <f>IF(ISNUMBER('Start - Print Reports'!$C$12),IF(AND('Main Ledger'!$A274&gt;'Start - Print Reports'!$C$12,'Start - Print Reports'!$A$12='Main Ledger'!$F274),'Main Ledger'!$H274,0),0)</f>
        <v>0</v>
      </c>
      <c r="D266">
        <f>IF(ISNUMBER('Start - Print Reports'!$C$13),IF(AND('Main Ledger'!$A274&gt;'Start - Print Reports'!$C$13,'Start - Print Reports'!$A$13='Main Ledger'!$F274),'Main Ledger'!$H274,0),0)</f>
        <v>0</v>
      </c>
      <c r="E266">
        <f>IF(ISNUMBER('Start - Print Reports'!$C$14),IF(AND('Main Ledger'!$A274&gt;'Start - Print Reports'!$C$14,'Start - Print Reports'!$A$14='Main Ledger'!$F274),'Main Ledger'!$H274,0),0)</f>
        <v>0</v>
      </c>
      <c r="F266" s="60" t="s">
        <v>314</v>
      </c>
      <c r="G266">
        <f>IF(AND('Main Ledger'!$E$8-60&lt;'Main Ledger'!A274,'Main Ledger'!A274&lt;'Main Ledger'!$E$8+365),1,0)</f>
        <v>1</v>
      </c>
    </row>
    <row r="267" spans="1:7" ht="12.75">
      <c r="A267">
        <f>IF(ISNUMBER('Start - Print Reports'!$C$10),IF(AND('Main Ledger'!$A275&gt;'Start - Print Reports'!$C$10,'Start - Print Reports'!$A$10='Main Ledger'!$F275),'Main Ledger'!$H275,0),0)</f>
        <v>0</v>
      </c>
      <c r="B267">
        <f>IF(ISNUMBER('Start - Print Reports'!$C$11),IF(AND('Main Ledger'!$A275&gt;'Start - Print Reports'!$C$11,'Start - Print Reports'!$A$11='Main Ledger'!$F275),'Main Ledger'!$H275,0),0)</f>
        <v>0</v>
      </c>
      <c r="C267">
        <f>IF(ISNUMBER('Start - Print Reports'!$C$12),IF(AND('Main Ledger'!$A275&gt;'Start - Print Reports'!$C$12,'Start - Print Reports'!$A$12='Main Ledger'!$F275),'Main Ledger'!$H275,0),0)</f>
        <v>0</v>
      </c>
      <c r="D267">
        <f>IF(ISNUMBER('Start - Print Reports'!$C$13),IF(AND('Main Ledger'!$A275&gt;'Start - Print Reports'!$C$13,'Start - Print Reports'!$A$13='Main Ledger'!$F275),'Main Ledger'!$H275,0),0)</f>
        <v>0</v>
      </c>
      <c r="E267">
        <f>IF(ISNUMBER('Start - Print Reports'!$C$14),IF(AND('Main Ledger'!$A275&gt;'Start - Print Reports'!$C$14,'Start - Print Reports'!$A$14='Main Ledger'!$F275),'Main Ledger'!$H275,0),0)</f>
        <v>0</v>
      </c>
      <c r="F267" s="60" t="s">
        <v>315</v>
      </c>
      <c r="G267">
        <f>IF(AND('Main Ledger'!$E$8-60&lt;'Main Ledger'!A275,'Main Ledger'!A275&lt;'Main Ledger'!$E$8+365),1,0)</f>
        <v>1</v>
      </c>
    </row>
    <row r="268" spans="1:7" ht="12.75">
      <c r="A268">
        <f>IF(ISNUMBER('Start - Print Reports'!$C$10),IF(AND('Main Ledger'!$A276&gt;'Start - Print Reports'!$C$10,'Start - Print Reports'!$A$10='Main Ledger'!$F276),'Main Ledger'!$H276,0),0)</f>
        <v>0</v>
      </c>
      <c r="B268">
        <f>IF(ISNUMBER('Start - Print Reports'!$C$11),IF(AND('Main Ledger'!$A276&gt;'Start - Print Reports'!$C$11,'Start - Print Reports'!$A$11='Main Ledger'!$F276),'Main Ledger'!$H276,0),0)</f>
        <v>0</v>
      </c>
      <c r="C268">
        <f>IF(ISNUMBER('Start - Print Reports'!$C$12),IF(AND('Main Ledger'!$A276&gt;'Start - Print Reports'!$C$12,'Start - Print Reports'!$A$12='Main Ledger'!$F276),'Main Ledger'!$H276,0),0)</f>
        <v>0</v>
      </c>
      <c r="D268">
        <f>IF(ISNUMBER('Start - Print Reports'!$C$13),IF(AND('Main Ledger'!$A276&gt;'Start - Print Reports'!$C$13,'Start - Print Reports'!$A$13='Main Ledger'!$F276),'Main Ledger'!$H276,0),0)</f>
        <v>0</v>
      </c>
      <c r="E268">
        <f>IF(ISNUMBER('Start - Print Reports'!$C$14),IF(AND('Main Ledger'!$A276&gt;'Start - Print Reports'!$C$14,'Start - Print Reports'!$A$14='Main Ledger'!$F276),'Main Ledger'!$H276,0),0)</f>
        <v>0</v>
      </c>
      <c r="F268" s="60" t="s">
        <v>316</v>
      </c>
      <c r="G268">
        <f>IF(AND('Main Ledger'!$E$8-60&lt;'Main Ledger'!A276,'Main Ledger'!A276&lt;'Main Ledger'!$E$8+365),1,0)</f>
        <v>1</v>
      </c>
    </row>
    <row r="269" spans="1:7" ht="12.75">
      <c r="A269">
        <f>IF(ISNUMBER('Start - Print Reports'!$C$10),IF(AND('Main Ledger'!$A277&gt;'Start - Print Reports'!$C$10,'Start - Print Reports'!$A$10='Main Ledger'!$F277),'Main Ledger'!$H277,0),0)</f>
        <v>0</v>
      </c>
      <c r="B269">
        <f>IF(ISNUMBER('Start - Print Reports'!$C$11),IF(AND('Main Ledger'!$A277&gt;'Start - Print Reports'!$C$11,'Start - Print Reports'!$A$11='Main Ledger'!$F277),'Main Ledger'!$H277,0),0)</f>
        <v>0</v>
      </c>
      <c r="C269">
        <f>IF(ISNUMBER('Start - Print Reports'!$C$12),IF(AND('Main Ledger'!$A277&gt;'Start - Print Reports'!$C$12,'Start - Print Reports'!$A$12='Main Ledger'!$F277),'Main Ledger'!$H277,0),0)</f>
        <v>0</v>
      </c>
      <c r="D269">
        <f>IF(ISNUMBER('Start - Print Reports'!$C$13),IF(AND('Main Ledger'!$A277&gt;'Start - Print Reports'!$C$13,'Start - Print Reports'!$A$13='Main Ledger'!$F277),'Main Ledger'!$H277,0),0)</f>
        <v>0</v>
      </c>
      <c r="E269">
        <f>IF(ISNUMBER('Start - Print Reports'!$C$14),IF(AND('Main Ledger'!$A277&gt;'Start - Print Reports'!$C$14,'Start - Print Reports'!$A$14='Main Ledger'!$F277),'Main Ledger'!$H277,0),0)</f>
        <v>0</v>
      </c>
      <c r="F269" s="60" t="s">
        <v>317</v>
      </c>
      <c r="G269">
        <f>IF(AND('Main Ledger'!$E$8-60&lt;'Main Ledger'!A277,'Main Ledger'!A277&lt;'Main Ledger'!$E$8+365),1,0)</f>
        <v>1</v>
      </c>
    </row>
    <row r="270" spans="1:7" ht="12.75">
      <c r="A270">
        <f>IF(ISNUMBER('Start - Print Reports'!$C$10),IF(AND('Main Ledger'!$A278&gt;'Start - Print Reports'!$C$10,'Start - Print Reports'!$A$10='Main Ledger'!$F278),'Main Ledger'!$H278,0),0)</f>
        <v>0</v>
      </c>
      <c r="B270">
        <f>IF(ISNUMBER('Start - Print Reports'!$C$11),IF(AND('Main Ledger'!$A278&gt;'Start - Print Reports'!$C$11,'Start - Print Reports'!$A$11='Main Ledger'!$F278),'Main Ledger'!$H278,0),0)</f>
        <v>0</v>
      </c>
      <c r="C270">
        <f>IF(ISNUMBER('Start - Print Reports'!$C$12),IF(AND('Main Ledger'!$A278&gt;'Start - Print Reports'!$C$12,'Start - Print Reports'!$A$12='Main Ledger'!$F278),'Main Ledger'!$H278,0),0)</f>
        <v>0</v>
      </c>
      <c r="D270">
        <f>IF(ISNUMBER('Start - Print Reports'!$C$13),IF(AND('Main Ledger'!$A278&gt;'Start - Print Reports'!$C$13,'Start - Print Reports'!$A$13='Main Ledger'!$F278),'Main Ledger'!$H278,0),0)</f>
        <v>0</v>
      </c>
      <c r="E270">
        <f>IF(ISNUMBER('Start - Print Reports'!$C$14),IF(AND('Main Ledger'!$A278&gt;'Start - Print Reports'!$C$14,'Start - Print Reports'!$A$14='Main Ledger'!$F278),'Main Ledger'!$H278,0),0)</f>
        <v>0</v>
      </c>
      <c r="F270" s="60" t="s">
        <v>318</v>
      </c>
      <c r="G270">
        <f>IF(AND('Main Ledger'!$E$8-60&lt;'Main Ledger'!A278,'Main Ledger'!A278&lt;'Main Ledger'!$E$8+365),1,0)</f>
        <v>1</v>
      </c>
    </row>
    <row r="271" spans="1:7" ht="12.75">
      <c r="A271">
        <f>IF(ISNUMBER('Start - Print Reports'!$C$10),IF(AND('Main Ledger'!$A279&gt;'Start - Print Reports'!$C$10,'Start - Print Reports'!$A$10='Main Ledger'!$F279),'Main Ledger'!$H279,0),0)</f>
        <v>0</v>
      </c>
      <c r="B271">
        <f>IF(ISNUMBER('Start - Print Reports'!$C$11),IF(AND('Main Ledger'!$A279&gt;'Start - Print Reports'!$C$11,'Start - Print Reports'!$A$11='Main Ledger'!$F279),'Main Ledger'!$H279,0),0)</f>
        <v>0</v>
      </c>
      <c r="C271">
        <f>IF(ISNUMBER('Start - Print Reports'!$C$12),IF(AND('Main Ledger'!$A279&gt;'Start - Print Reports'!$C$12,'Start - Print Reports'!$A$12='Main Ledger'!$F279),'Main Ledger'!$H279,0),0)</f>
        <v>0</v>
      </c>
      <c r="D271">
        <f>IF(ISNUMBER('Start - Print Reports'!$C$13),IF(AND('Main Ledger'!$A279&gt;'Start - Print Reports'!$C$13,'Start - Print Reports'!$A$13='Main Ledger'!$F279),'Main Ledger'!$H279,0),0)</f>
        <v>0</v>
      </c>
      <c r="E271">
        <f>IF(ISNUMBER('Start - Print Reports'!$C$14),IF(AND('Main Ledger'!$A279&gt;'Start - Print Reports'!$C$14,'Start - Print Reports'!$A$14='Main Ledger'!$F279),'Main Ledger'!$H279,0),0)</f>
        <v>0</v>
      </c>
      <c r="F271" s="60" t="s">
        <v>319</v>
      </c>
      <c r="G271">
        <f>IF(AND('Main Ledger'!$E$8-60&lt;'Main Ledger'!A279,'Main Ledger'!A279&lt;'Main Ledger'!$E$8+365),1,0)</f>
        <v>1</v>
      </c>
    </row>
    <row r="272" spans="1:7" ht="12.75">
      <c r="A272">
        <f>IF(ISNUMBER('Start - Print Reports'!$C$10),IF(AND('Main Ledger'!$A280&gt;'Start - Print Reports'!$C$10,'Start - Print Reports'!$A$10='Main Ledger'!$F280),'Main Ledger'!$H280,0),0)</f>
        <v>0</v>
      </c>
      <c r="B272">
        <f>IF(ISNUMBER('Start - Print Reports'!$C$11),IF(AND('Main Ledger'!$A280&gt;'Start - Print Reports'!$C$11,'Start - Print Reports'!$A$11='Main Ledger'!$F280),'Main Ledger'!$H280,0),0)</f>
        <v>0</v>
      </c>
      <c r="C272">
        <f>IF(ISNUMBER('Start - Print Reports'!$C$12),IF(AND('Main Ledger'!$A280&gt;'Start - Print Reports'!$C$12,'Start - Print Reports'!$A$12='Main Ledger'!$F280),'Main Ledger'!$H280,0),0)</f>
        <v>0</v>
      </c>
      <c r="D272">
        <f>IF(ISNUMBER('Start - Print Reports'!$C$13),IF(AND('Main Ledger'!$A280&gt;'Start - Print Reports'!$C$13,'Start - Print Reports'!$A$13='Main Ledger'!$F280),'Main Ledger'!$H280,0),0)</f>
        <v>0</v>
      </c>
      <c r="E272">
        <f>IF(ISNUMBER('Start - Print Reports'!$C$14),IF(AND('Main Ledger'!$A280&gt;'Start - Print Reports'!$C$14,'Start - Print Reports'!$A$14='Main Ledger'!$F280),'Main Ledger'!$H280,0),0)</f>
        <v>0</v>
      </c>
      <c r="F272" s="60" t="s">
        <v>320</v>
      </c>
      <c r="G272">
        <f>IF(AND('Main Ledger'!$E$8-60&lt;'Main Ledger'!A280,'Main Ledger'!A280&lt;'Main Ledger'!$E$8+365),1,0)</f>
        <v>1</v>
      </c>
    </row>
    <row r="273" spans="1:7" ht="12.75">
      <c r="A273">
        <f>IF(ISNUMBER('Start - Print Reports'!$C$10),IF(AND('Main Ledger'!$A281&gt;'Start - Print Reports'!$C$10,'Start - Print Reports'!$A$10='Main Ledger'!$F281),'Main Ledger'!$H281,0),0)</f>
        <v>0</v>
      </c>
      <c r="B273">
        <f>IF(ISNUMBER('Start - Print Reports'!$C$11),IF(AND('Main Ledger'!$A281&gt;'Start - Print Reports'!$C$11,'Start - Print Reports'!$A$11='Main Ledger'!$F281),'Main Ledger'!$H281,0),0)</f>
        <v>0</v>
      </c>
      <c r="C273">
        <f>IF(ISNUMBER('Start - Print Reports'!$C$12),IF(AND('Main Ledger'!$A281&gt;'Start - Print Reports'!$C$12,'Start - Print Reports'!$A$12='Main Ledger'!$F281),'Main Ledger'!$H281,0),0)</f>
        <v>0</v>
      </c>
      <c r="D273">
        <f>IF(ISNUMBER('Start - Print Reports'!$C$13),IF(AND('Main Ledger'!$A281&gt;'Start - Print Reports'!$C$13,'Start - Print Reports'!$A$13='Main Ledger'!$F281),'Main Ledger'!$H281,0),0)</f>
        <v>0</v>
      </c>
      <c r="E273">
        <f>IF(ISNUMBER('Start - Print Reports'!$C$14),IF(AND('Main Ledger'!$A281&gt;'Start - Print Reports'!$C$14,'Start - Print Reports'!$A$14='Main Ledger'!$F281),'Main Ledger'!$H281,0),0)</f>
        <v>0</v>
      </c>
      <c r="F273" s="60" t="s">
        <v>321</v>
      </c>
      <c r="G273">
        <f>IF(AND('Main Ledger'!$E$8-60&lt;'Main Ledger'!A281,'Main Ledger'!A281&lt;'Main Ledger'!$E$8+365),1,0)</f>
        <v>1</v>
      </c>
    </row>
    <row r="274" spans="1:7" ht="12.75">
      <c r="A274">
        <f>IF(ISNUMBER('Start - Print Reports'!$C$10),IF(AND('Main Ledger'!$A282&gt;'Start - Print Reports'!$C$10,'Start - Print Reports'!$A$10='Main Ledger'!$F282),'Main Ledger'!$H282,0),0)</f>
        <v>0</v>
      </c>
      <c r="B274">
        <f>IF(ISNUMBER('Start - Print Reports'!$C$11),IF(AND('Main Ledger'!$A282&gt;'Start - Print Reports'!$C$11,'Start - Print Reports'!$A$11='Main Ledger'!$F282),'Main Ledger'!$H282,0),0)</f>
        <v>0</v>
      </c>
      <c r="C274">
        <f>IF(ISNUMBER('Start - Print Reports'!$C$12),IF(AND('Main Ledger'!$A282&gt;'Start - Print Reports'!$C$12,'Start - Print Reports'!$A$12='Main Ledger'!$F282),'Main Ledger'!$H282,0),0)</f>
        <v>0</v>
      </c>
      <c r="D274">
        <f>IF(ISNUMBER('Start - Print Reports'!$C$13),IF(AND('Main Ledger'!$A282&gt;'Start - Print Reports'!$C$13,'Start - Print Reports'!$A$13='Main Ledger'!$F282),'Main Ledger'!$H282,0),0)</f>
        <v>0</v>
      </c>
      <c r="E274">
        <f>IF(ISNUMBER('Start - Print Reports'!$C$14),IF(AND('Main Ledger'!$A282&gt;'Start - Print Reports'!$C$14,'Start - Print Reports'!$A$14='Main Ledger'!$F282),'Main Ledger'!$H282,0),0)</f>
        <v>0</v>
      </c>
      <c r="F274" s="60" t="s">
        <v>322</v>
      </c>
      <c r="G274">
        <f>IF(AND('Main Ledger'!$E$8-60&lt;'Main Ledger'!A282,'Main Ledger'!A282&lt;'Main Ledger'!$E$8+365),1,0)</f>
        <v>1</v>
      </c>
    </row>
    <row r="275" spans="1:7" ht="12.75">
      <c r="A275">
        <f>IF(ISNUMBER('Start - Print Reports'!$C$10),IF(AND('Main Ledger'!$A283&gt;'Start - Print Reports'!$C$10,'Start - Print Reports'!$A$10='Main Ledger'!$F283),'Main Ledger'!$H283,0),0)</f>
        <v>0</v>
      </c>
      <c r="B275">
        <f>IF(ISNUMBER('Start - Print Reports'!$C$11),IF(AND('Main Ledger'!$A283&gt;'Start - Print Reports'!$C$11,'Start - Print Reports'!$A$11='Main Ledger'!$F283),'Main Ledger'!$H283,0),0)</f>
        <v>0</v>
      </c>
      <c r="C275">
        <f>IF(ISNUMBER('Start - Print Reports'!$C$12),IF(AND('Main Ledger'!$A283&gt;'Start - Print Reports'!$C$12,'Start - Print Reports'!$A$12='Main Ledger'!$F283),'Main Ledger'!$H283,0),0)</f>
        <v>0</v>
      </c>
      <c r="D275">
        <f>IF(ISNUMBER('Start - Print Reports'!$C$13),IF(AND('Main Ledger'!$A283&gt;'Start - Print Reports'!$C$13,'Start - Print Reports'!$A$13='Main Ledger'!$F283),'Main Ledger'!$H283,0),0)</f>
        <v>0</v>
      </c>
      <c r="E275">
        <f>IF(ISNUMBER('Start - Print Reports'!$C$14),IF(AND('Main Ledger'!$A283&gt;'Start - Print Reports'!$C$14,'Start - Print Reports'!$A$14='Main Ledger'!$F283),'Main Ledger'!$H283,0),0)</f>
        <v>0</v>
      </c>
      <c r="F275" s="60" t="s">
        <v>323</v>
      </c>
      <c r="G275">
        <f>IF(AND('Main Ledger'!$E$8-60&lt;'Main Ledger'!A283,'Main Ledger'!A283&lt;'Main Ledger'!$E$8+365),1,0)</f>
        <v>1</v>
      </c>
    </row>
    <row r="276" spans="1:7" ht="12.75">
      <c r="A276">
        <f>IF(ISNUMBER('Start - Print Reports'!$C$10),IF(AND('Main Ledger'!$A284&gt;'Start - Print Reports'!$C$10,'Start - Print Reports'!$A$10='Main Ledger'!$F284),'Main Ledger'!$H284,0),0)</f>
        <v>0</v>
      </c>
      <c r="B276">
        <f>IF(ISNUMBER('Start - Print Reports'!$C$11),IF(AND('Main Ledger'!$A284&gt;'Start - Print Reports'!$C$11,'Start - Print Reports'!$A$11='Main Ledger'!$F284),'Main Ledger'!$H284,0),0)</f>
        <v>0</v>
      </c>
      <c r="C276">
        <f>IF(ISNUMBER('Start - Print Reports'!$C$12),IF(AND('Main Ledger'!$A284&gt;'Start - Print Reports'!$C$12,'Start - Print Reports'!$A$12='Main Ledger'!$F284),'Main Ledger'!$H284,0),0)</f>
        <v>0</v>
      </c>
      <c r="D276">
        <f>IF(ISNUMBER('Start - Print Reports'!$C$13),IF(AND('Main Ledger'!$A284&gt;'Start - Print Reports'!$C$13,'Start - Print Reports'!$A$13='Main Ledger'!$F284),'Main Ledger'!$H284,0),0)</f>
        <v>0</v>
      </c>
      <c r="E276">
        <f>IF(ISNUMBER('Start - Print Reports'!$C$14),IF(AND('Main Ledger'!$A284&gt;'Start - Print Reports'!$C$14,'Start - Print Reports'!$A$14='Main Ledger'!$F284),'Main Ledger'!$H284,0),0)</f>
        <v>0</v>
      </c>
      <c r="F276" s="60" t="s">
        <v>324</v>
      </c>
      <c r="G276">
        <f>IF(AND('Main Ledger'!$E$8-60&lt;'Main Ledger'!A284,'Main Ledger'!A284&lt;'Main Ledger'!$E$8+365),1,0)</f>
        <v>1</v>
      </c>
    </row>
    <row r="277" spans="1:7" ht="12.75">
      <c r="A277">
        <f>IF(ISNUMBER('Start - Print Reports'!$C$10),IF(AND('Main Ledger'!$A285&gt;'Start - Print Reports'!$C$10,'Start - Print Reports'!$A$10='Main Ledger'!$F285),'Main Ledger'!$H285,0),0)</f>
        <v>0</v>
      </c>
      <c r="B277">
        <f>IF(ISNUMBER('Start - Print Reports'!$C$11),IF(AND('Main Ledger'!$A285&gt;'Start - Print Reports'!$C$11,'Start - Print Reports'!$A$11='Main Ledger'!$F285),'Main Ledger'!$H285,0),0)</f>
        <v>0</v>
      </c>
      <c r="C277">
        <f>IF(ISNUMBER('Start - Print Reports'!$C$12),IF(AND('Main Ledger'!$A285&gt;'Start - Print Reports'!$C$12,'Start - Print Reports'!$A$12='Main Ledger'!$F285),'Main Ledger'!$H285,0),0)</f>
        <v>0</v>
      </c>
      <c r="D277">
        <f>IF(ISNUMBER('Start - Print Reports'!$C$13),IF(AND('Main Ledger'!$A285&gt;'Start - Print Reports'!$C$13,'Start - Print Reports'!$A$13='Main Ledger'!$F285),'Main Ledger'!$H285,0),0)</f>
        <v>0</v>
      </c>
      <c r="E277">
        <f>IF(ISNUMBER('Start - Print Reports'!$C$14),IF(AND('Main Ledger'!$A285&gt;'Start - Print Reports'!$C$14,'Start - Print Reports'!$A$14='Main Ledger'!$F285),'Main Ledger'!$H285,0),0)</f>
        <v>0</v>
      </c>
      <c r="F277" s="60" t="s">
        <v>325</v>
      </c>
      <c r="G277">
        <f>IF(AND('Main Ledger'!$E$8-60&lt;'Main Ledger'!A285,'Main Ledger'!A285&lt;'Main Ledger'!$E$8+365),1,0)</f>
        <v>1</v>
      </c>
    </row>
    <row r="278" spans="1:7" ht="12.75">
      <c r="A278">
        <f>IF(ISNUMBER('Start - Print Reports'!$C$10),IF(AND('Main Ledger'!$A286&gt;'Start - Print Reports'!$C$10,'Start - Print Reports'!$A$10='Main Ledger'!$F286),'Main Ledger'!$H286,0),0)</f>
        <v>0</v>
      </c>
      <c r="B278">
        <f>IF(ISNUMBER('Start - Print Reports'!$C$11),IF(AND('Main Ledger'!$A286&gt;'Start - Print Reports'!$C$11,'Start - Print Reports'!$A$11='Main Ledger'!$F286),'Main Ledger'!$H286,0),0)</f>
        <v>0</v>
      </c>
      <c r="C278">
        <f>IF(ISNUMBER('Start - Print Reports'!$C$12),IF(AND('Main Ledger'!$A286&gt;'Start - Print Reports'!$C$12,'Start - Print Reports'!$A$12='Main Ledger'!$F286),'Main Ledger'!$H286,0),0)</f>
        <v>0</v>
      </c>
      <c r="D278">
        <f>IF(ISNUMBER('Start - Print Reports'!$C$13),IF(AND('Main Ledger'!$A286&gt;'Start - Print Reports'!$C$13,'Start - Print Reports'!$A$13='Main Ledger'!$F286),'Main Ledger'!$H286,0),0)</f>
        <v>0</v>
      </c>
      <c r="E278">
        <f>IF(ISNUMBER('Start - Print Reports'!$C$14),IF(AND('Main Ledger'!$A286&gt;'Start - Print Reports'!$C$14,'Start - Print Reports'!$A$14='Main Ledger'!$F286),'Main Ledger'!$H286,0),0)</f>
        <v>0</v>
      </c>
      <c r="F278" s="60" t="s">
        <v>326</v>
      </c>
      <c r="G278">
        <f>IF(AND('Main Ledger'!$E$8-60&lt;'Main Ledger'!A286,'Main Ledger'!A286&lt;'Main Ledger'!$E$8+365),1,0)</f>
        <v>1</v>
      </c>
    </row>
    <row r="279" spans="1:7" ht="12.75">
      <c r="A279">
        <f>IF(ISNUMBER('Start - Print Reports'!$C$10),IF(AND('Main Ledger'!$A287&gt;'Start - Print Reports'!$C$10,'Start - Print Reports'!$A$10='Main Ledger'!$F287),'Main Ledger'!$H287,0),0)</f>
        <v>0</v>
      </c>
      <c r="B279">
        <f>IF(ISNUMBER('Start - Print Reports'!$C$11),IF(AND('Main Ledger'!$A287&gt;'Start - Print Reports'!$C$11,'Start - Print Reports'!$A$11='Main Ledger'!$F287),'Main Ledger'!$H287,0),0)</f>
        <v>0</v>
      </c>
      <c r="C279">
        <f>IF(ISNUMBER('Start - Print Reports'!$C$12),IF(AND('Main Ledger'!$A287&gt;'Start - Print Reports'!$C$12,'Start - Print Reports'!$A$12='Main Ledger'!$F287),'Main Ledger'!$H287,0),0)</f>
        <v>0</v>
      </c>
      <c r="D279">
        <f>IF(ISNUMBER('Start - Print Reports'!$C$13),IF(AND('Main Ledger'!$A287&gt;'Start - Print Reports'!$C$13,'Start - Print Reports'!$A$13='Main Ledger'!$F287),'Main Ledger'!$H287,0),0)</f>
        <v>0</v>
      </c>
      <c r="E279">
        <f>IF(ISNUMBER('Start - Print Reports'!$C$14),IF(AND('Main Ledger'!$A287&gt;'Start - Print Reports'!$C$14,'Start - Print Reports'!$A$14='Main Ledger'!$F287),'Main Ledger'!$H287,0),0)</f>
        <v>0</v>
      </c>
      <c r="F279" s="60" t="s">
        <v>327</v>
      </c>
      <c r="G279">
        <f>IF(AND('Main Ledger'!$E$8-60&lt;'Main Ledger'!A287,'Main Ledger'!A287&lt;'Main Ledger'!$E$8+365),1,0)</f>
        <v>1</v>
      </c>
    </row>
    <row r="280" spans="1:7" ht="12.75">
      <c r="A280">
        <f>IF(ISNUMBER('Start - Print Reports'!$C$10),IF(AND('Main Ledger'!$A288&gt;'Start - Print Reports'!$C$10,'Start - Print Reports'!$A$10='Main Ledger'!$F288),'Main Ledger'!$H288,0),0)</f>
        <v>0</v>
      </c>
      <c r="B280">
        <f>IF(ISNUMBER('Start - Print Reports'!$C$11),IF(AND('Main Ledger'!$A288&gt;'Start - Print Reports'!$C$11,'Start - Print Reports'!$A$11='Main Ledger'!$F288),'Main Ledger'!$H288,0),0)</f>
        <v>0</v>
      </c>
      <c r="C280">
        <f>IF(ISNUMBER('Start - Print Reports'!$C$12),IF(AND('Main Ledger'!$A288&gt;'Start - Print Reports'!$C$12,'Start - Print Reports'!$A$12='Main Ledger'!$F288),'Main Ledger'!$H288,0),0)</f>
        <v>0</v>
      </c>
      <c r="D280">
        <f>IF(ISNUMBER('Start - Print Reports'!$C$13),IF(AND('Main Ledger'!$A288&gt;'Start - Print Reports'!$C$13,'Start - Print Reports'!$A$13='Main Ledger'!$F288),'Main Ledger'!$H288,0),0)</f>
        <v>0</v>
      </c>
      <c r="E280">
        <f>IF(ISNUMBER('Start - Print Reports'!$C$14),IF(AND('Main Ledger'!$A288&gt;'Start - Print Reports'!$C$14,'Start - Print Reports'!$A$14='Main Ledger'!$F288),'Main Ledger'!$H288,0),0)</f>
        <v>0</v>
      </c>
      <c r="F280" s="60" t="s">
        <v>328</v>
      </c>
      <c r="G280">
        <f>IF(AND('Main Ledger'!$E$8-60&lt;'Main Ledger'!A288,'Main Ledger'!A288&lt;'Main Ledger'!$E$8+365),1,0)</f>
        <v>1</v>
      </c>
    </row>
    <row r="281" spans="1:7" ht="12.75">
      <c r="A281">
        <f>IF(ISNUMBER('Start - Print Reports'!$C$10),IF(AND('Main Ledger'!$A289&gt;'Start - Print Reports'!$C$10,'Start - Print Reports'!$A$10='Main Ledger'!$F289),'Main Ledger'!$H289,0),0)</f>
        <v>0</v>
      </c>
      <c r="B281">
        <f>IF(ISNUMBER('Start - Print Reports'!$C$11),IF(AND('Main Ledger'!$A289&gt;'Start - Print Reports'!$C$11,'Start - Print Reports'!$A$11='Main Ledger'!$F289),'Main Ledger'!$H289,0),0)</f>
        <v>0</v>
      </c>
      <c r="C281">
        <f>IF(ISNUMBER('Start - Print Reports'!$C$12),IF(AND('Main Ledger'!$A289&gt;'Start - Print Reports'!$C$12,'Start - Print Reports'!$A$12='Main Ledger'!$F289),'Main Ledger'!$H289,0),0)</f>
        <v>0</v>
      </c>
      <c r="D281">
        <f>IF(ISNUMBER('Start - Print Reports'!$C$13),IF(AND('Main Ledger'!$A289&gt;'Start - Print Reports'!$C$13,'Start - Print Reports'!$A$13='Main Ledger'!$F289),'Main Ledger'!$H289,0),0)</f>
        <v>0</v>
      </c>
      <c r="E281">
        <f>IF(ISNUMBER('Start - Print Reports'!$C$14),IF(AND('Main Ledger'!$A289&gt;'Start - Print Reports'!$C$14,'Start - Print Reports'!$A$14='Main Ledger'!$F289),'Main Ledger'!$H289,0),0)</f>
        <v>0</v>
      </c>
      <c r="F281" s="60" t="s">
        <v>329</v>
      </c>
      <c r="G281">
        <f>IF(AND('Main Ledger'!$E$8-60&lt;'Main Ledger'!A289,'Main Ledger'!A289&lt;'Main Ledger'!$E$8+365),1,0)</f>
        <v>1</v>
      </c>
    </row>
    <row r="282" spans="1:7" ht="12.75">
      <c r="A282">
        <f>IF(ISNUMBER('Start - Print Reports'!$C$10),IF(AND('Main Ledger'!$A290&gt;'Start - Print Reports'!$C$10,'Start - Print Reports'!$A$10='Main Ledger'!$F290),'Main Ledger'!$H290,0),0)</f>
        <v>0</v>
      </c>
      <c r="B282">
        <f>IF(ISNUMBER('Start - Print Reports'!$C$11),IF(AND('Main Ledger'!$A290&gt;'Start - Print Reports'!$C$11,'Start - Print Reports'!$A$11='Main Ledger'!$F290),'Main Ledger'!$H290,0),0)</f>
        <v>0</v>
      </c>
      <c r="C282">
        <f>IF(ISNUMBER('Start - Print Reports'!$C$12),IF(AND('Main Ledger'!$A290&gt;'Start - Print Reports'!$C$12,'Start - Print Reports'!$A$12='Main Ledger'!$F290),'Main Ledger'!$H290,0),0)</f>
        <v>0</v>
      </c>
      <c r="D282">
        <f>IF(ISNUMBER('Start - Print Reports'!$C$13),IF(AND('Main Ledger'!$A290&gt;'Start - Print Reports'!$C$13,'Start - Print Reports'!$A$13='Main Ledger'!$F290),'Main Ledger'!$H290,0),0)</f>
        <v>0</v>
      </c>
      <c r="E282">
        <f>IF(ISNUMBER('Start - Print Reports'!$C$14),IF(AND('Main Ledger'!$A290&gt;'Start - Print Reports'!$C$14,'Start - Print Reports'!$A$14='Main Ledger'!$F290),'Main Ledger'!$H290,0),0)</f>
        <v>0</v>
      </c>
      <c r="F282" s="60" t="s">
        <v>330</v>
      </c>
      <c r="G282">
        <f>IF(AND('Main Ledger'!$E$8-60&lt;'Main Ledger'!A290,'Main Ledger'!A290&lt;'Main Ledger'!$E$8+365),1,0)</f>
        <v>1</v>
      </c>
    </row>
    <row r="283" spans="1:7" ht="12.75">
      <c r="A283">
        <f>IF(ISNUMBER('Start - Print Reports'!$C$10),IF(AND('Main Ledger'!$A291&gt;'Start - Print Reports'!$C$10,'Start - Print Reports'!$A$10='Main Ledger'!$F291),'Main Ledger'!$H291,0),0)</f>
        <v>0</v>
      </c>
      <c r="B283">
        <f>IF(ISNUMBER('Start - Print Reports'!$C$11),IF(AND('Main Ledger'!$A291&gt;'Start - Print Reports'!$C$11,'Start - Print Reports'!$A$11='Main Ledger'!$F291),'Main Ledger'!$H291,0),0)</f>
        <v>0</v>
      </c>
      <c r="C283">
        <f>IF(ISNUMBER('Start - Print Reports'!$C$12),IF(AND('Main Ledger'!$A291&gt;'Start - Print Reports'!$C$12,'Start - Print Reports'!$A$12='Main Ledger'!$F291),'Main Ledger'!$H291,0),0)</f>
        <v>0</v>
      </c>
      <c r="D283">
        <f>IF(ISNUMBER('Start - Print Reports'!$C$13),IF(AND('Main Ledger'!$A291&gt;'Start - Print Reports'!$C$13,'Start - Print Reports'!$A$13='Main Ledger'!$F291),'Main Ledger'!$H291,0),0)</f>
        <v>0</v>
      </c>
      <c r="E283">
        <f>IF(ISNUMBER('Start - Print Reports'!$C$14),IF(AND('Main Ledger'!$A291&gt;'Start - Print Reports'!$C$14,'Start - Print Reports'!$A$14='Main Ledger'!$F291),'Main Ledger'!$H291,0),0)</f>
        <v>0</v>
      </c>
      <c r="F283" s="60" t="s">
        <v>331</v>
      </c>
      <c r="G283">
        <f>IF(AND('Main Ledger'!$E$8-60&lt;'Main Ledger'!A291,'Main Ledger'!A291&lt;'Main Ledger'!$E$8+365),1,0)</f>
        <v>1</v>
      </c>
    </row>
    <row r="284" spans="1:7" ht="12.75">
      <c r="A284">
        <f>IF(ISNUMBER('Start - Print Reports'!$C$10),IF(AND('Main Ledger'!$A292&gt;'Start - Print Reports'!$C$10,'Start - Print Reports'!$A$10='Main Ledger'!$F292),'Main Ledger'!$H292,0),0)</f>
        <v>0</v>
      </c>
      <c r="B284">
        <f>IF(ISNUMBER('Start - Print Reports'!$C$11),IF(AND('Main Ledger'!$A292&gt;'Start - Print Reports'!$C$11,'Start - Print Reports'!$A$11='Main Ledger'!$F292),'Main Ledger'!$H292,0),0)</f>
        <v>0</v>
      </c>
      <c r="C284">
        <f>IF(ISNUMBER('Start - Print Reports'!$C$12),IF(AND('Main Ledger'!$A292&gt;'Start - Print Reports'!$C$12,'Start - Print Reports'!$A$12='Main Ledger'!$F292),'Main Ledger'!$H292,0),0)</f>
        <v>0</v>
      </c>
      <c r="D284">
        <f>IF(ISNUMBER('Start - Print Reports'!$C$13),IF(AND('Main Ledger'!$A292&gt;'Start - Print Reports'!$C$13,'Start - Print Reports'!$A$13='Main Ledger'!$F292),'Main Ledger'!$H292,0),0)</f>
        <v>0</v>
      </c>
      <c r="E284">
        <f>IF(ISNUMBER('Start - Print Reports'!$C$14),IF(AND('Main Ledger'!$A292&gt;'Start - Print Reports'!$C$14,'Start - Print Reports'!$A$14='Main Ledger'!$F292),'Main Ledger'!$H292,0),0)</f>
        <v>0</v>
      </c>
      <c r="F284" s="60" t="s">
        <v>332</v>
      </c>
      <c r="G284">
        <f>IF(AND('Main Ledger'!$E$8-60&lt;'Main Ledger'!A292,'Main Ledger'!A292&lt;'Main Ledger'!$E$8+365),1,0)</f>
        <v>1</v>
      </c>
    </row>
    <row r="285" spans="1:7" ht="12.75">
      <c r="A285">
        <f>IF(ISNUMBER('Start - Print Reports'!$C$10),IF(AND('Main Ledger'!$A293&gt;'Start - Print Reports'!$C$10,'Start - Print Reports'!$A$10='Main Ledger'!$F293),'Main Ledger'!$H293,0),0)</f>
        <v>0</v>
      </c>
      <c r="B285">
        <f>IF(ISNUMBER('Start - Print Reports'!$C$11),IF(AND('Main Ledger'!$A293&gt;'Start - Print Reports'!$C$11,'Start - Print Reports'!$A$11='Main Ledger'!$F293),'Main Ledger'!$H293,0),0)</f>
        <v>0</v>
      </c>
      <c r="C285">
        <f>IF(ISNUMBER('Start - Print Reports'!$C$12),IF(AND('Main Ledger'!$A293&gt;'Start - Print Reports'!$C$12,'Start - Print Reports'!$A$12='Main Ledger'!$F293),'Main Ledger'!$H293,0),0)</f>
        <v>0</v>
      </c>
      <c r="D285">
        <f>IF(ISNUMBER('Start - Print Reports'!$C$13),IF(AND('Main Ledger'!$A293&gt;'Start - Print Reports'!$C$13,'Start - Print Reports'!$A$13='Main Ledger'!$F293),'Main Ledger'!$H293,0),0)</f>
        <v>0</v>
      </c>
      <c r="E285">
        <f>IF(ISNUMBER('Start - Print Reports'!$C$14),IF(AND('Main Ledger'!$A293&gt;'Start - Print Reports'!$C$14,'Start - Print Reports'!$A$14='Main Ledger'!$F293),'Main Ledger'!$H293,0),0)</f>
        <v>0</v>
      </c>
      <c r="F285" s="60" t="s">
        <v>333</v>
      </c>
      <c r="G285">
        <f>IF(AND('Main Ledger'!$E$8-60&lt;'Main Ledger'!A293,'Main Ledger'!A293&lt;'Main Ledger'!$E$8+365),1,0)</f>
        <v>1</v>
      </c>
    </row>
    <row r="286" spans="1:7" ht="12.75">
      <c r="A286">
        <f>IF(ISNUMBER('Start - Print Reports'!$C$10),IF(AND('Main Ledger'!$A294&gt;'Start - Print Reports'!$C$10,'Start - Print Reports'!$A$10='Main Ledger'!$F294),'Main Ledger'!$H294,0),0)</f>
        <v>0</v>
      </c>
      <c r="B286">
        <f>IF(ISNUMBER('Start - Print Reports'!$C$11),IF(AND('Main Ledger'!$A294&gt;'Start - Print Reports'!$C$11,'Start - Print Reports'!$A$11='Main Ledger'!$F294),'Main Ledger'!$H294,0),0)</f>
        <v>0</v>
      </c>
      <c r="C286">
        <f>IF(ISNUMBER('Start - Print Reports'!$C$12),IF(AND('Main Ledger'!$A294&gt;'Start - Print Reports'!$C$12,'Start - Print Reports'!$A$12='Main Ledger'!$F294),'Main Ledger'!$H294,0),0)</f>
        <v>0</v>
      </c>
      <c r="D286">
        <f>IF(ISNUMBER('Start - Print Reports'!$C$13),IF(AND('Main Ledger'!$A294&gt;'Start - Print Reports'!$C$13,'Start - Print Reports'!$A$13='Main Ledger'!$F294),'Main Ledger'!$H294,0),0)</f>
        <v>0</v>
      </c>
      <c r="E286">
        <f>IF(ISNUMBER('Start - Print Reports'!$C$14),IF(AND('Main Ledger'!$A294&gt;'Start - Print Reports'!$C$14,'Start - Print Reports'!$A$14='Main Ledger'!$F294),'Main Ledger'!$H294,0),0)</f>
        <v>0</v>
      </c>
      <c r="F286" s="60" t="s">
        <v>334</v>
      </c>
      <c r="G286">
        <f>IF(AND('Main Ledger'!$E$8-60&lt;'Main Ledger'!A294,'Main Ledger'!A294&lt;'Main Ledger'!$E$8+365),1,0)</f>
        <v>1</v>
      </c>
    </row>
    <row r="287" spans="1:7" ht="12.75">
      <c r="A287">
        <f>IF(ISNUMBER('Start - Print Reports'!$C$10),IF(AND('Main Ledger'!$A295&gt;'Start - Print Reports'!$C$10,'Start - Print Reports'!$A$10='Main Ledger'!$F295),'Main Ledger'!$H295,0),0)</f>
        <v>0</v>
      </c>
      <c r="B287">
        <f>IF(ISNUMBER('Start - Print Reports'!$C$11),IF(AND('Main Ledger'!$A295&gt;'Start - Print Reports'!$C$11,'Start - Print Reports'!$A$11='Main Ledger'!$F295),'Main Ledger'!$H295,0),0)</f>
        <v>0</v>
      </c>
      <c r="C287">
        <f>IF(ISNUMBER('Start - Print Reports'!$C$12),IF(AND('Main Ledger'!$A295&gt;'Start - Print Reports'!$C$12,'Start - Print Reports'!$A$12='Main Ledger'!$F295),'Main Ledger'!$H295,0),0)</f>
        <v>0</v>
      </c>
      <c r="D287">
        <f>IF(ISNUMBER('Start - Print Reports'!$C$13),IF(AND('Main Ledger'!$A295&gt;'Start - Print Reports'!$C$13,'Start - Print Reports'!$A$13='Main Ledger'!$F295),'Main Ledger'!$H295,0),0)</f>
        <v>0</v>
      </c>
      <c r="E287">
        <f>IF(ISNUMBER('Start - Print Reports'!$C$14),IF(AND('Main Ledger'!$A295&gt;'Start - Print Reports'!$C$14,'Start - Print Reports'!$A$14='Main Ledger'!$F295),'Main Ledger'!$H295,0),0)</f>
        <v>0</v>
      </c>
      <c r="F287" s="60" t="s">
        <v>335</v>
      </c>
      <c r="G287">
        <f>IF(AND('Main Ledger'!$E$8-60&lt;'Main Ledger'!A295,'Main Ledger'!A295&lt;'Main Ledger'!$E$8+365),1,0)</f>
        <v>1</v>
      </c>
    </row>
    <row r="288" spans="1:7" ht="12.75">
      <c r="A288">
        <f>IF(ISNUMBER('Start - Print Reports'!$C$10),IF(AND('Main Ledger'!$A296&gt;'Start - Print Reports'!$C$10,'Start - Print Reports'!$A$10='Main Ledger'!$F296),'Main Ledger'!$H296,0),0)</f>
        <v>0</v>
      </c>
      <c r="B288">
        <f>IF(ISNUMBER('Start - Print Reports'!$C$11),IF(AND('Main Ledger'!$A296&gt;'Start - Print Reports'!$C$11,'Start - Print Reports'!$A$11='Main Ledger'!$F296),'Main Ledger'!$H296,0),0)</f>
        <v>0</v>
      </c>
      <c r="C288">
        <f>IF(ISNUMBER('Start - Print Reports'!$C$12),IF(AND('Main Ledger'!$A296&gt;'Start - Print Reports'!$C$12,'Start - Print Reports'!$A$12='Main Ledger'!$F296),'Main Ledger'!$H296,0),0)</f>
        <v>0</v>
      </c>
      <c r="D288">
        <f>IF(ISNUMBER('Start - Print Reports'!$C$13),IF(AND('Main Ledger'!$A296&gt;'Start - Print Reports'!$C$13,'Start - Print Reports'!$A$13='Main Ledger'!$F296),'Main Ledger'!$H296,0),0)</f>
        <v>0</v>
      </c>
      <c r="E288">
        <f>IF(ISNUMBER('Start - Print Reports'!$C$14),IF(AND('Main Ledger'!$A296&gt;'Start - Print Reports'!$C$14,'Start - Print Reports'!$A$14='Main Ledger'!$F296),'Main Ledger'!$H296,0),0)</f>
        <v>0</v>
      </c>
      <c r="F288" s="60" t="s">
        <v>336</v>
      </c>
      <c r="G288">
        <f>IF(AND('Main Ledger'!$E$8-60&lt;'Main Ledger'!A296,'Main Ledger'!A296&lt;'Main Ledger'!$E$8+365),1,0)</f>
        <v>1</v>
      </c>
    </row>
    <row r="289" spans="1:7" ht="12.75">
      <c r="A289">
        <f>IF(ISNUMBER('Start - Print Reports'!$C$10),IF(AND('Main Ledger'!$A297&gt;'Start - Print Reports'!$C$10,'Start - Print Reports'!$A$10='Main Ledger'!$F297),'Main Ledger'!$H297,0),0)</f>
        <v>0</v>
      </c>
      <c r="B289">
        <f>IF(ISNUMBER('Start - Print Reports'!$C$11),IF(AND('Main Ledger'!$A297&gt;'Start - Print Reports'!$C$11,'Start - Print Reports'!$A$11='Main Ledger'!$F297),'Main Ledger'!$H297,0),0)</f>
        <v>0</v>
      </c>
      <c r="C289">
        <f>IF(ISNUMBER('Start - Print Reports'!$C$12),IF(AND('Main Ledger'!$A297&gt;'Start - Print Reports'!$C$12,'Start - Print Reports'!$A$12='Main Ledger'!$F297),'Main Ledger'!$H297,0),0)</f>
        <v>0</v>
      </c>
      <c r="D289">
        <f>IF(ISNUMBER('Start - Print Reports'!$C$13),IF(AND('Main Ledger'!$A297&gt;'Start - Print Reports'!$C$13,'Start - Print Reports'!$A$13='Main Ledger'!$F297),'Main Ledger'!$H297,0),0)</f>
        <v>0</v>
      </c>
      <c r="E289">
        <f>IF(ISNUMBER('Start - Print Reports'!$C$14),IF(AND('Main Ledger'!$A297&gt;'Start - Print Reports'!$C$14,'Start - Print Reports'!$A$14='Main Ledger'!$F297),'Main Ledger'!$H297,0),0)</f>
        <v>0</v>
      </c>
      <c r="F289" s="60" t="s">
        <v>337</v>
      </c>
      <c r="G289">
        <f>IF(AND('Main Ledger'!$E$8-60&lt;'Main Ledger'!A297,'Main Ledger'!A297&lt;'Main Ledger'!$E$8+365),1,0)</f>
        <v>1</v>
      </c>
    </row>
    <row r="290" spans="1:7" ht="12.75">
      <c r="A290">
        <f>IF(ISNUMBER('Start - Print Reports'!$C$10),IF(AND('Main Ledger'!$A298&gt;'Start - Print Reports'!$C$10,'Start - Print Reports'!$A$10='Main Ledger'!$F298),'Main Ledger'!$H298,0),0)</f>
        <v>0</v>
      </c>
      <c r="B290">
        <f>IF(ISNUMBER('Start - Print Reports'!$C$11),IF(AND('Main Ledger'!$A298&gt;'Start - Print Reports'!$C$11,'Start - Print Reports'!$A$11='Main Ledger'!$F298),'Main Ledger'!$H298,0),0)</f>
        <v>0</v>
      </c>
      <c r="C290">
        <f>IF(ISNUMBER('Start - Print Reports'!$C$12),IF(AND('Main Ledger'!$A298&gt;'Start - Print Reports'!$C$12,'Start - Print Reports'!$A$12='Main Ledger'!$F298),'Main Ledger'!$H298,0),0)</f>
        <v>0</v>
      </c>
      <c r="D290">
        <f>IF(ISNUMBER('Start - Print Reports'!$C$13),IF(AND('Main Ledger'!$A298&gt;'Start - Print Reports'!$C$13,'Start - Print Reports'!$A$13='Main Ledger'!$F298),'Main Ledger'!$H298,0),0)</f>
        <v>0</v>
      </c>
      <c r="E290">
        <f>IF(ISNUMBER('Start - Print Reports'!$C$14),IF(AND('Main Ledger'!$A298&gt;'Start - Print Reports'!$C$14,'Start - Print Reports'!$A$14='Main Ledger'!$F298),'Main Ledger'!$H298,0),0)</f>
        <v>0</v>
      </c>
      <c r="F290" s="60" t="s">
        <v>338</v>
      </c>
      <c r="G290">
        <f>IF(AND('Main Ledger'!$E$8-60&lt;'Main Ledger'!A298,'Main Ledger'!A298&lt;'Main Ledger'!$E$8+365),1,0)</f>
        <v>1</v>
      </c>
    </row>
    <row r="291" spans="1:7" ht="12.75">
      <c r="A291">
        <f>IF(ISNUMBER('Start - Print Reports'!$C$10),IF(AND('Main Ledger'!$A299&gt;'Start - Print Reports'!$C$10,'Start - Print Reports'!$A$10='Main Ledger'!$F299),'Main Ledger'!$H299,0),0)</f>
        <v>0</v>
      </c>
      <c r="B291">
        <f>IF(ISNUMBER('Start - Print Reports'!$C$11),IF(AND('Main Ledger'!$A299&gt;'Start - Print Reports'!$C$11,'Start - Print Reports'!$A$11='Main Ledger'!$F299),'Main Ledger'!$H299,0),0)</f>
        <v>0</v>
      </c>
      <c r="C291">
        <f>IF(ISNUMBER('Start - Print Reports'!$C$12),IF(AND('Main Ledger'!$A299&gt;'Start - Print Reports'!$C$12,'Start - Print Reports'!$A$12='Main Ledger'!$F299),'Main Ledger'!$H299,0),0)</f>
        <v>0</v>
      </c>
      <c r="D291">
        <f>IF(ISNUMBER('Start - Print Reports'!$C$13),IF(AND('Main Ledger'!$A299&gt;'Start - Print Reports'!$C$13,'Start - Print Reports'!$A$13='Main Ledger'!$F299),'Main Ledger'!$H299,0),0)</f>
        <v>0</v>
      </c>
      <c r="E291">
        <f>IF(ISNUMBER('Start - Print Reports'!$C$14),IF(AND('Main Ledger'!$A299&gt;'Start - Print Reports'!$C$14,'Start - Print Reports'!$A$14='Main Ledger'!$F299),'Main Ledger'!$H299,0),0)</f>
        <v>0</v>
      </c>
      <c r="F291" s="60" t="s">
        <v>339</v>
      </c>
      <c r="G291">
        <f>IF(AND('Main Ledger'!$E$8-60&lt;'Main Ledger'!A299,'Main Ledger'!A299&lt;'Main Ledger'!$E$8+365),1,0)</f>
        <v>1</v>
      </c>
    </row>
    <row r="292" spans="1:7" ht="12.75">
      <c r="A292">
        <f>IF(ISNUMBER('Start - Print Reports'!$C$10),IF(AND('Main Ledger'!$A300&gt;'Start - Print Reports'!$C$10,'Start - Print Reports'!$A$10='Main Ledger'!$F300),'Main Ledger'!$H300,0),0)</f>
        <v>0</v>
      </c>
      <c r="B292">
        <f>IF(ISNUMBER('Start - Print Reports'!$C$11),IF(AND('Main Ledger'!$A300&gt;'Start - Print Reports'!$C$11,'Start - Print Reports'!$A$11='Main Ledger'!$F300),'Main Ledger'!$H300,0),0)</f>
        <v>0</v>
      </c>
      <c r="C292">
        <f>IF(ISNUMBER('Start - Print Reports'!$C$12),IF(AND('Main Ledger'!$A300&gt;'Start - Print Reports'!$C$12,'Start - Print Reports'!$A$12='Main Ledger'!$F300),'Main Ledger'!$H300,0),0)</f>
        <v>0</v>
      </c>
      <c r="D292">
        <f>IF(ISNUMBER('Start - Print Reports'!$C$13),IF(AND('Main Ledger'!$A300&gt;'Start - Print Reports'!$C$13,'Start - Print Reports'!$A$13='Main Ledger'!$F300),'Main Ledger'!$H300,0),0)</f>
        <v>0</v>
      </c>
      <c r="E292">
        <f>IF(ISNUMBER('Start - Print Reports'!$C$14),IF(AND('Main Ledger'!$A300&gt;'Start - Print Reports'!$C$14,'Start - Print Reports'!$A$14='Main Ledger'!$F300),'Main Ledger'!$H300,0),0)</f>
        <v>0</v>
      </c>
      <c r="F292" s="60" t="s">
        <v>340</v>
      </c>
      <c r="G292">
        <f>IF(AND('Main Ledger'!$E$8-60&lt;'Main Ledger'!A300,'Main Ledger'!A300&lt;'Main Ledger'!$E$8+365),1,0)</f>
        <v>1</v>
      </c>
    </row>
    <row r="293" spans="1:7" ht="12.75">
      <c r="A293">
        <f>IF(ISNUMBER('Start - Print Reports'!$C$10),IF(AND('Main Ledger'!$A301&gt;'Start - Print Reports'!$C$10,'Start - Print Reports'!$A$10='Main Ledger'!$F301),'Main Ledger'!$H301,0),0)</f>
        <v>0</v>
      </c>
      <c r="B293">
        <f>IF(ISNUMBER('Start - Print Reports'!$C$11),IF(AND('Main Ledger'!$A301&gt;'Start - Print Reports'!$C$11,'Start - Print Reports'!$A$11='Main Ledger'!$F301),'Main Ledger'!$H301,0),0)</f>
        <v>0</v>
      </c>
      <c r="C293">
        <f>IF(ISNUMBER('Start - Print Reports'!$C$12),IF(AND('Main Ledger'!$A301&gt;'Start - Print Reports'!$C$12,'Start - Print Reports'!$A$12='Main Ledger'!$F301),'Main Ledger'!$H301,0),0)</f>
        <v>0</v>
      </c>
      <c r="D293">
        <f>IF(ISNUMBER('Start - Print Reports'!$C$13),IF(AND('Main Ledger'!$A301&gt;'Start - Print Reports'!$C$13,'Start - Print Reports'!$A$13='Main Ledger'!$F301),'Main Ledger'!$H301,0),0)</f>
        <v>0</v>
      </c>
      <c r="E293">
        <f>IF(ISNUMBER('Start - Print Reports'!$C$14),IF(AND('Main Ledger'!$A301&gt;'Start - Print Reports'!$C$14,'Start - Print Reports'!$A$14='Main Ledger'!$F301),'Main Ledger'!$H301,0),0)</f>
        <v>0</v>
      </c>
      <c r="F293" s="60" t="s">
        <v>341</v>
      </c>
      <c r="G293">
        <f>IF(AND('Main Ledger'!$E$8-60&lt;'Main Ledger'!A301,'Main Ledger'!A301&lt;'Main Ledger'!$E$8+365),1,0)</f>
        <v>1</v>
      </c>
    </row>
    <row r="294" spans="1:7" ht="12.75">
      <c r="A294">
        <f>IF(ISNUMBER('Start - Print Reports'!$C$10),IF(AND('Main Ledger'!$A302&gt;'Start - Print Reports'!$C$10,'Start - Print Reports'!$A$10='Main Ledger'!$F302),'Main Ledger'!$H302,0),0)</f>
        <v>0</v>
      </c>
      <c r="B294">
        <f>IF(ISNUMBER('Start - Print Reports'!$C$11),IF(AND('Main Ledger'!$A302&gt;'Start - Print Reports'!$C$11,'Start - Print Reports'!$A$11='Main Ledger'!$F302),'Main Ledger'!$H302,0),0)</f>
        <v>0</v>
      </c>
      <c r="C294">
        <f>IF(ISNUMBER('Start - Print Reports'!$C$12),IF(AND('Main Ledger'!$A302&gt;'Start - Print Reports'!$C$12,'Start - Print Reports'!$A$12='Main Ledger'!$F302),'Main Ledger'!$H302,0),0)</f>
        <v>0</v>
      </c>
      <c r="D294">
        <f>IF(ISNUMBER('Start - Print Reports'!$C$13),IF(AND('Main Ledger'!$A302&gt;'Start - Print Reports'!$C$13,'Start - Print Reports'!$A$13='Main Ledger'!$F302),'Main Ledger'!$H302,0),0)</f>
        <v>0</v>
      </c>
      <c r="E294">
        <f>IF(ISNUMBER('Start - Print Reports'!$C$14),IF(AND('Main Ledger'!$A302&gt;'Start - Print Reports'!$C$14,'Start - Print Reports'!$A$14='Main Ledger'!$F302),'Main Ledger'!$H302,0),0)</f>
        <v>0</v>
      </c>
      <c r="F294" s="60" t="s">
        <v>342</v>
      </c>
      <c r="G294">
        <f>IF(AND('Main Ledger'!$E$8-60&lt;'Main Ledger'!A302,'Main Ledger'!A302&lt;'Main Ledger'!$E$8+365),1,0)</f>
        <v>1</v>
      </c>
    </row>
    <row r="295" spans="1:7" ht="12.75">
      <c r="A295">
        <f>IF(ISNUMBER('Start - Print Reports'!$C$10),IF(AND('Main Ledger'!$A303&gt;'Start - Print Reports'!$C$10,'Start - Print Reports'!$A$10='Main Ledger'!$F303),'Main Ledger'!$H303,0),0)</f>
        <v>0</v>
      </c>
      <c r="B295">
        <f>IF(ISNUMBER('Start - Print Reports'!$C$11),IF(AND('Main Ledger'!$A303&gt;'Start - Print Reports'!$C$11,'Start - Print Reports'!$A$11='Main Ledger'!$F303),'Main Ledger'!$H303,0),0)</f>
        <v>0</v>
      </c>
      <c r="C295">
        <f>IF(ISNUMBER('Start - Print Reports'!$C$12),IF(AND('Main Ledger'!$A303&gt;'Start - Print Reports'!$C$12,'Start - Print Reports'!$A$12='Main Ledger'!$F303),'Main Ledger'!$H303,0),0)</f>
        <v>0</v>
      </c>
      <c r="D295">
        <f>IF(ISNUMBER('Start - Print Reports'!$C$13),IF(AND('Main Ledger'!$A303&gt;'Start - Print Reports'!$C$13,'Start - Print Reports'!$A$13='Main Ledger'!$F303),'Main Ledger'!$H303,0),0)</f>
        <v>0</v>
      </c>
      <c r="E295">
        <f>IF(ISNUMBER('Start - Print Reports'!$C$14),IF(AND('Main Ledger'!$A303&gt;'Start - Print Reports'!$C$14,'Start - Print Reports'!$A$14='Main Ledger'!$F303),'Main Ledger'!$H303,0),0)</f>
        <v>0</v>
      </c>
      <c r="F295" s="60" t="s">
        <v>343</v>
      </c>
      <c r="G295">
        <f>IF(AND('Main Ledger'!$E$8-60&lt;'Main Ledger'!A303,'Main Ledger'!A303&lt;'Main Ledger'!$E$8+365),1,0)</f>
        <v>1</v>
      </c>
    </row>
    <row r="296" spans="1:7" ht="12.75">
      <c r="A296">
        <f>IF(ISNUMBER('Start - Print Reports'!$C$10),IF(AND('Main Ledger'!$A304&gt;'Start - Print Reports'!$C$10,'Start - Print Reports'!$A$10='Main Ledger'!$F304),'Main Ledger'!$H304,0),0)</f>
        <v>0</v>
      </c>
      <c r="B296">
        <f>IF(ISNUMBER('Start - Print Reports'!$C$11),IF(AND('Main Ledger'!$A304&gt;'Start - Print Reports'!$C$11,'Start - Print Reports'!$A$11='Main Ledger'!$F304),'Main Ledger'!$H304,0),0)</f>
        <v>0</v>
      </c>
      <c r="C296">
        <f>IF(ISNUMBER('Start - Print Reports'!$C$12),IF(AND('Main Ledger'!$A304&gt;'Start - Print Reports'!$C$12,'Start - Print Reports'!$A$12='Main Ledger'!$F304),'Main Ledger'!$H304,0),0)</f>
        <v>0</v>
      </c>
      <c r="D296">
        <f>IF(ISNUMBER('Start - Print Reports'!$C$13),IF(AND('Main Ledger'!$A304&gt;'Start - Print Reports'!$C$13,'Start - Print Reports'!$A$13='Main Ledger'!$F304),'Main Ledger'!$H304,0),0)</f>
        <v>0</v>
      </c>
      <c r="E296">
        <f>IF(ISNUMBER('Start - Print Reports'!$C$14),IF(AND('Main Ledger'!$A304&gt;'Start - Print Reports'!$C$14,'Start - Print Reports'!$A$14='Main Ledger'!$F304),'Main Ledger'!$H304,0),0)</f>
        <v>0</v>
      </c>
      <c r="F296" s="60" t="s">
        <v>344</v>
      </c>
      <c r="G296">
        <f>IF(AND('Main Ledger'!$E$8-60&lt;'Main Ledger'!A304,'Main Ledger'!A304&lt;'Main Ledger'!$E$8+365),1,0)</f>
        <v>1</v>
      </c>
    </row>
    <row r="297" spans="1:7" ht="12.75">
      <c r="A297">
        <f>IF(ISNUMBER('Start - Print Reports'!$C$10),IF(AND('Main Ledger'!$A305&gt;'Start - Print Reports'!$C$10,'Start - Print Reports'!$A$10='Main Ledger'!$F305),'Main Ledger'!$H305,0),0)</f>
        <v>0</v>
      </c>
      <c r="B297">
        <f>IF(ISNUMBER('Start - Print Reports'!$C$11),IF(AND('Main Ledger'!$A305&gt;'Start - Print Reports'!$C$11,'Start - Print Reports'!$A$11='Main Ledger'!$F305),'Main Ledger'!$H305,0),0)</f>
        <v>0</v>
      </c>
      <c r="C297">
        <f>IF(ISNUMBER('Start - Print Reports'!$C$12),IF(AND('Main Ledger'!$A305&gt;'Start - Print Reports'!$C$12,'Start - Print Reports'!$A$12='Main Ledger'!$F305),'Main Ledger'!$H305,0),0)</f>
        <v>0</v>
      </c>
      <c r="D297">
        <f>IF(ISNUMBER('Start - Print Reports'!$C$13),IF(AND('Main Ledger'!$A305&gt;'Start - Print Reports'!$C$13,'Start - Print Reports'!$A$13='Main Ledger'!$F305),'Main Ledger'!$H305,0),0)</f>
        <v>0</v>
      </c>
      <c r="E297">
        <f>IF(ISNUMBER('Start - Print Reports'!$C$14),IF(AND('Main Ledger'!$A305&gt;'Start - Print Reports'!$C$14,'Start - Print Reports'!$A$14='Main Ledger'!$F305),'Main Ledger'!$H305,0),0)</f>
        <v>0</v>
      </c>
      <c r="F297" s="60" t="s">
        <v>345</v>
      </c>
      <c r="G297">
        <f>IF(AND('Main Ledger'!$E$8-60&lt;'Main Ledger'!A305,'Main Ledger'!A305&lt;'Main Ledger'!$E$8+365),1,0)</f>
        <v>1</v>
      </c>
    </row>
    <row r="298" spans="1:7" ht="12.75">
      <c r="A298">
        <f>IF(ISNUMBER('Start - Print Reports'!$C$10),IF(AND('Main Ledger'!$A306&gt;'Start - Print Reports'!$C$10,'Start - Print Reports'!$A$10='Main Ledger'!$F306),'Main Ledger'!$H306,0),0)</f>
        <v>0</v>
      </c>
      <c r="B298">
        <f>IF(ISNUMBER('Start - Print Reports'!$C$11),IF(AND('Main Ledger'!$A306&gt;'Start - Print Reports'!$C$11,'Start - Print Reports'!$A$11='Main Ledger'!$F306),'Main Ledger'!$H306,0),0)</f>
        <v>0</v>
      </c>
      <c r="C298">
        <f>IF(ISNUMBER('Start - Print Reports'!$C$12),IF(AND('Main Ledger'!$A306&gt;'Start - Print Reports'!$C$12,'Start - Print Reports'!$A$12='Main Ledger'!$F306),'Main Ledger'!$H306,0),0)</f>
        <v>0</v>
      </c>
      <c r="D298">
        <f>IF(ISNUMBER('Start - Print Reports'!$C$13),IF(AND('Main Ledger'!$A306&gt;'Start - Print Reports'!$C$13,'Start - Print Reports'!$A$13='Main Ledger'!$F306),'Main Ledger'!$H306,0),0)</f>
        <v>0</v>
      </c>
      <c r="E298">
        <f>IF(ISNUMBER('Start - Print Reports'!$C$14),IF(AND('Main Ledger'!$A306&gt;'Start - Print Reports'!$C$14,'Start - Print Reports'!$A$14='Main Ledger'!$F306),'Main Ledger'!$H306,0),0)</f>
        <v>0</v>
      </c>
      <c r="F298" s="60" t="s">
        <v>346</v>
      </c>
      <c r="G298">
        <f>IF(AND('Main Ledger'!$E$8-60&lt;'Main Ledger'!A306,'Main Ledger'!A306&lt;'Main Ledger'!$E$8+365),1,0)</f>
        <v>1</v>
      </c>
    </row>
    <row r="299" spans="1:7" ht="12.75">
      <c r="A299">
        <f>IF(ISNUMBER('Start - Print Reports'!$C$10),IF(AND('Main Ledger'!$A307&gt;'Start - Print Reports'!$C$10,'Start - Print Reports'!$A$10='Main Ledger'!$F307),'Main Ledger'!$H307,0),0)</f>
        <v>0</v>
      </c>
      <c r="B299">
        <f>IF(ISNUMBER('Start - Print Reports'!$C$11),IF(AND('Main Ledger'!$A307&gt;'Start - Print Reports'!$C$11,'Start - Print Reports'!$A$11='Main Ledger'!$F307),'Main Ledger'!$H307,0),0)</f>
        <v>0</v>
      </c>
      <c r="C299">
        <f>IF(ISNUMBER('Start - Print Reports'!$C$12),IF(AND('Main Ledger'!$A307&gt;'Start - Print Reports'!$C$12,'Start - Print Reports'!$A$12='Main Ledger'!$F307),'Main Ledger'!$H307,0),0)</f>
        <v>0</v>
      </c>
      <c r="D299">
        <f>IF(ISNUMBER('Start - Print Reports'!$C$13),IF(AND('Main Ledger'!$A307&gt;'Start - Print Reports'!$C$13,'Start - Print Reports'!$A$13='Main Ledger'!$F307),'Main Ledger'!$H307,0),0)</f>
        <v>0</v>
      </c>
      <c r="E299">
        <f>IF(ISNUMBER('Start - Print Reports'!$C$14),IF(AND('Main Ledger'!$A307&gt;'Start - Print Reports'!$C$14,'Start - Print Reports'!$A$14='Main Ledger'!$F307),'Main Ledger'!$H307,0),0)</f>
        <v>0</v>
      </c>
      <c r="F299" s="60" t="s">
        <v>347</v>
      </c>
      <c r="G299">
        <f>IF(AND('Main Ledger'!$E$8-60&lt;'Main Ledger'!A307,'Main Ledger'!A307&lt;'Main Ledger'!$E$8+365),1,0)</f>
        <v>1</v>
      </c>
    </row>
    <row r="300" spans="1:7" ht="12.75">
      <c r="A300">
        <f>IF(ISNUMBER('Start - Print Reports'!$C$10),IF(AND('Main Ledger'!$A308&gt;'Start - Print Reports'!$C$10,'Start - Print Reports'!$A$10='Main Ledger'!$F308),'Main Ledger'!$H308,0),0)</f>
        <v>0</v>
      </c>
      <c r="B300">
        <f>IF(ISNUMBER('Start - Print Reports'!$C$11),IF(AND('Main Ledger'!$A308&gt;'Start - Print Reports'!$C$11,'Start - Print Reports'!$A$11='Main Ledger'!$F308),'Main Ledger'!$H308,0),0)</f>
        <v>0</v>
      </c>
      <c r="C300">
        <f>IF(ISNUMBER('Start - Print Reports'!$C$12),IF(AND('Main Ledger'!$A308&gt;'Start - Print Reports'!$C$12,'Start - Print Reports'!$A$12='Main Ledger'!$F308),'Main Ledger'!$H308,0),0)</f>
        <v>0</v>
      </c>
      <c r="D300">
        <f>IF(ISNUMBER('Start - Print Reports'!$C$13),IF(AND('Main Ledger'!$A308&gt;'Start - Print Reports'!$C$13,'Start - Print Reports'!$A$13='Main Ledger'!$F308),'Main Ledger'!$H308,0),0)</f>
        <v>0</v>
      </c>
      <c r="E300">
        <f>IF(ISNUMBER('Start - Print Reports'!$C$14),IF(AND('Main Ledger'!$A308&gt;'Start - Print Reports'!$C$14,'Start - Print Reports'!$A$14='Main Ledger'!$F308),'Main Ledger'!$H308,0),0)</f>
        <v>0</v>
      </c>
      <c r="F300" s="60" t="s">
        <v>348</v>
      </c>
      <c r="G300">
        <f>IF(AND('Main Ledger'!$E$8-60&lt;'Main Ledger'!A308,'Main Ledger'!A308&lt;'Main Ledger'!$E$8+365),1,0)</f>
        <v>1</v>
      </c>
    </row>
    <row r="301" spans="1:7" ht="12.75">
      <c r="A301">
        <f>IF(ISNUMBER('Start - Print Reports'!$C$10),IF(AND('Main Ledger'!$A309&gt;'Start - Print Reports'!$C$10,'Start - Print Reports'!$A$10='Main Ledger'!$F309),'Main Ledger'!$H309,0),0)</f>
        <v>0</v>
      </c>
      <c r="B301">
        <f>IF(ISNUMBER('Start - Print Reports'!$C$11),IF(AND('Main Ledger'!$A309&gt;'Start - Print Reports'!$C$11,'Start - Print Reports'!$A$11='Main Ledger'!$F309),'Main Ledger'!$H309,0),0)</f>
        <v>0</v>
      </c>
      <c r="C301">
        <f>IF(ISNUMBER('Start - Print Reports'!$C$12),IF(AND('Main Ledger'!$A309&gt;'Start - Print Reports'!$C$12,'Start - Print Reports'!$A$12='Main Ledger'!$F309),'Main Ledger'!$H309,0),0)</f>
        <v>0</v>
      </c>
      <c r="D301">
        <f>IF(ISNUMBER('Start - Print Reports'!$C$13),IF(AND('Main Ledger'!$A309&gt;'Start - Print Reports'!$C$13,'Start - Print Reports'!$A$13='Main Ledger'!$F309),'Main Ledger'!$H309,0),0)</f>
        <v>0</v>
      </c>
      <c r="E301">
        <f>IF(ISNUMBER('Start - Print Reports'!$C$14),IF(AND('Main Ledger'!$A309&gt;'Start - Print Reports'!$C$14,'Start - Print Reports'!$A$14='Main Ledger'!$F309),'Main Ledger'!$H309,0),0)</f>
        <v>0</v>
      </c>
      <c r="F301" s="60" t="s">
        <v>349</v>
      </c>
      <c r="G301">
        <f>IF(AND('Main Ledger'!$E$8-60&lt;'Main Ledger'!A309,'Main Ledger'!A309&lt;'Main Ledger'!$E$8+365),1,0)</f>
        <v>1</v>
      </c>
    </row>
    <row r="302" spans="1:7" ht="12.75">
      <c r="A302">
        <f>IF(ISNUMBER('Start - Print Reports'!$C$10),IF(AND('Main Ledger'!$A310&gt;'Start - Print Reports'!$C$10,'Start - Print Reports'!$A$10='Main Ledger'!$F310),'Main Ledger'!$H310,0),0)</f>
        <v>0</v>
      </c>
      <c r="B302">
        <f>IF(ISNUMBER('Start - Print Reports'!$C$11),IF(AND('Main Ledger'!$A310&gt;'Start - Print Reports'!$C$11,'Start - Print Reports'!$A$11='Main Ledger'!$F310),'Main Ledger'!$H310,0),0)</f>
        <v>0</v>
      </c>
      <c r="C302">
        <f>IF(ISNUMBER('Start - Print Reports'!$C$12),IF(AND('Main Ledger'!$A310&gt;'Start - Print Reports'!$C$12,'Start - Print Reports'!$A$12='Main Ledger'!$F310),'Main Ledger'!$H310,0),0)</f>
        <v>0</v>
      </c>
      <c r="D302">
        <f>IF(ISNUMBER('Start - Print Reports'!$C$13),IF(AND('Main Ledger'!$A310&gt;'Start - Print Reports'!$C$13,'Start - Print Reports'!$A$13='Main Ledger'!$F310),'Main Ledger'!$H310,0),0)</f>
        <v>0</v>
      </c>
      <c r="E302">
        <f>IF(ISNUMBER('Start - Print Reports'!$C$14),IF(AND('Main Ledger'!$A310&gt;'Start - Print Reports'!$C$14,'Start - Print Reports'!$A$14='Main Ledger'!$F310),'Main Ledger'!$H310,0),0)</f>
        <v>0</v>
      </c>
      <c r="F302" s="60" t="s">
        <v>350</v>
      </c>
      <c r="G302">
        <f>IF(AND('Main Ledger'!$E$8-60&lt;'Main Ledger'!A310,'Main Ledger'!A310&lt;'Main Ledger'!$E$8+365),1,0)</f>
        <v>1</v>
      </c>
    </row>
    <row r="303" spans="1:7" ht="12.75">
      <c r="A303">
        <f>IF(ISNUMBER('Start - Print Reports'!$C$10),IF(AND('Main Ledger'!$A311&gt;'Start - Print Reports'!$C$10,'Start - Print Reports'!$A$10='Main Ledger'!$F311),'Main Ledger'!$H311,0),0)</f>
        <v>0</v>
      </c>
      <c r="B303">
        <f>IF(ISNUMBER('Start - Print Reports'!$C$11),IF(AND('Main Ledger'!$A311&gt;'Start - Print Reports'!$C$11,'Start - Print Reports'!$A$11='Main Ledger'!$F311),'Main Ledger'!$H311,0),0)</f>
        <v>0</v>
      </c>
      <c r="C303">
        <f>IF(ISNUMBER('Start - Print Reports'!$C$12),IF(AND('Main Ledger'!$A311&gt;'Start - Print Reports'!$C$12,'Start - Print Reports'!$A$12='Main Ledger'!$F311),'Main Ledger'!$H311,0),0)</f>
        <v>0</v>
      </c>
      <c r="D303">
        <f>IF(ISNUMBER('Start - Print Reports'!$C$13),IF(AND('Main Ledger'!$A311&gt;'Start - Print Reports'!$C$13,'Start - Print Reports'!$A$13='Main Ledger'!$F311),'Main Ledger'!$H311,0),0)</f>
        <v>0</v>
      </c>
      <c r="E303">
        <f>IF(ISNUMBER('Start - Print Reports'!$C$14),IF(AND('Main Ledger'!$A311&gt;'Start - Print Reports'!$C$14,'Start - Print Reports'!$A$14='Main Ledger'!$F311),'Main Ledger'!$H311,0),0)</f>
        <v>0</v>
      </c>
      <c r="F303" s="60" t="s">
        <v>351</v>
      </c>
      <c r="G303">
        <f>IF(AND('Main Ledger'!$E$8-60&lt;'Main Ledger'!A311,'Main Ledger'!A311&lt;'Main Ledger'!$E$8+365),1,0)</f>
        <v>1</v>
      </c>
    </row>
    <row r="304" spans="1:7" ht="12.75">
      <c r="A304">
        <f>IF(ISNUMBER('Start - Print Reports'!$C$10),IF(AND('Main Ledger'!$A312&gt;'Start - Print Reports'!$C$10,'Start - Print Reports'!$A$10='Main Ledger'!$F312),'Main Ledger'!$H312,0),0)</f>
        <v>0</v>
      </c>
      <c r="B304">
        <f>IF(ISNUMBER('Start - Print Reports'!$C$11),IF(AND('Main Ledger'!$A312&gt;'Start - Print Reports'!$C$11,'Start - Print Reports'!$A$11='Main Ledger'!$F312),'Main Ledger'!$H312,0),0)</f>
        <v>0</v>
      </c>
      <c r="C304">
        <f>IF(ISNUMBER('Start - Print Reports'!$C$12),IF(AND('Main Ledger'!$A312&gt;'Start - Print Reports'!$C$12,'Start - Print Reports'!$A$12='Main Ledger'!$F312),'Main Ledger'!$H312,0),0)</f>
        <v>0</v>
      </c>
      <c r="D304">
        <f>IF(ISNUMBER('Start - Print Reports'!$C$13),IF(AND('Main Ledger'!$A312&gt;'Start - Print Reports'!$C$13,'Start - Print Reports'!$A$13='Main Ledger'!$F312),'Main Ledger'!$H312,0),0)</f>
        <v>0</v>
      </c>
      <c r="E304">
        <f>IF(ISNUMBER('Start - Print Reports'!$C$14),IF(AND('Main Ledger'!$A312&gt;'Start - Print Reports'!$C$14,'Start - Print Reports'!$A$14='Main Ledger'!$F312),'Main Ledger'!$H312,0),0)</f>
        <v>0</v>
      </c>
      <c r="F304" s="60" t="s">
        <v>352</v>
      </c>
      <c r="G304">
        <f>IF(AND('Main Ledger'!$E$8-60&lt;'Main Ledger'!A312,'Main Ledger'!A312&lt;'Main Ledger'!$E$8+365),1,0)</f>
        <v>1</v>
      </c>
    </row>
    <row r="305" spans="1:7" ht="12.75">
      <c r="A305">
        <f>IF(ISNUMBER('Start - Print Reports'!$C$10),IF(AND('Main Ledger'!$A313&gt;'Start - Print Reports'!$C$10,'Start - Print Reports'!$A$10='Main Ledger'!$F313),'Main Ledger'!$H313,0),0)</f>
        <v>0</v>
      </c>
      <c r="B305">
        <f>IF(ISNUMBER('Start - Print Reports'!$C$11),IF(AND('Main Ledger'!$A313&gt;'Start - Print Reports'!$C$11,'Start - Print Reports'!$A$11='Main Ledger'!$F313),'Main Ledger'!$H313,0),0)</f>
        <v>0</v>
      </c>
      <c r="C305">
        <f>IF(ISNUMBER('Start - Print Reports'!$C$12),IF(AND('Main Ledger'!$A313&gt;'Start - Print Reports'!$C$12,'Start - Print Reports'!$A$12='Main Ledger'!$F313),'Main Ledger'!$H313,0),0)</f>
        <v>0</v>
      </c>
      <c r="D305">
        <f>IF(ISNUMBER('Start - Print Reports'!$C$13),IF(AND('Main Ledger'!$A313&gt;'Start - Print Reports'!$C$13,'Start - Print Reports'!$A$13='Main Ledger'!$F313),'Main Ledger'!$H313,0),0)</f>
        <v>0</v>
      </c>
      <c r="E305">
        <f>IF(ISNUMBER('Start - Print Reports'!$C$14),IF(AND('Main Ledger'!$A313&gt;'Start - Print Reports'!$C$14,'Start - Print Reports'!$A$14='Main Ledger'!$F313),'Main Ledger'!$H313,0),0)</f>
        <v>0</v>
      </c>
      <c r="F305" s="60" t="s">
        <v>353</v>
      </c>
      <c r="G305">
        <f>IF(AND('Main Ledger'!$E$8-60&lt;'Main Ledger'!A313,'Main Ledger'!A313&lt;'Main Ledger'!$E$8+365),1,0)</f>
        <v>1</v>
      </c>
    </row>
    <row r="306" spans="1:7" ht="12.75">
      <c r="A306">
        <f>IF(ISNUMBER('Start - Print Reports'!$C$10),IF(AND('Main Ledger'!$A314&gt;'Start - Print Reports'!$C$10,'Start - Print Reports'!$A$10='Main Ledger'!$F314),'Main Ledger'!$H314,0),0)</f>
        <v>0</v>
      </c>
      <c r="B306">
        <f>IF(ISNUMBER('Start - Print Reports'!$C$11),IF(AND('Main Ledger'!$A314&gt;'Start - Print Reports'!$C$11,'Start - Print Reports'!$A$11='Main Ledger'!$F314),'Main Ledger'!$H314,0),0)</f>
        <v>0</v>
      </c>
      <c r="C306">
        <f>IF(ISNUMBER('Start - Print Reports'!$C$12),IF(AND('Main Ledger'!$A314&gt;'Start - Print Reports'!$C$12,'Start - Print Reports'!$A$12='Main Ledger'!$F314),'Main Ledger'!$H314,0),0)</f>
        <v>0</v>
      </c>
      <c r="D306">
        <f>IF(ISNUMBER('Start - Print Reports'!$C$13),IF(AND('Main Ledger'!$A314&gt;'Start - Print Reports'!$C$13,'Start - Print Reports'!$A$13='Main Ledger'!$F314),'Main Ledger'!$H314,0),0)</f>
        <v>0</v>
      </c>
      <c r="E306">
        <f>IF(ISNUMBER('Start - Print Reports'!$C$14),IF(AND('Main Ledger'!$A314&gt;'Start - Print Reports'!$C$14,'Start - Print Reports'!$A$14='Main Ledger'!$F314),'Main Ledger'!$H314,0),0)</f>
        <v>0</v>
      </c>
      <c r="F306" s="60" t="s">
        <v>354</v>
      </c>
      <c r="G306">
        <f>IF(AND('Main Ledger'!$E$8-60&lt;'Main Ledger'!A314,'Main Ledger'!A314&lt;'Main Ledger'!$E$8+365),1,0)</f>
        <v>1</v>
      </c>
    </row>
    <row r="307" spans="1:7" ht="12.75">
      <c r="A307">
        <f>IF(ISNUMBER('Start - Print Reports'!$C$10),IF(AND('Main Ledger'!$A315&gt;'Start - Print Reports'!$C$10,'Start - Print Reports'!$A$10='Main Ledger'!$F315),'Main Ledger'!$H315,0),0)</f>
        <v>0</v>
      </c>
      <c r="B307">
        <f>IF(ISNUMBER('Start - Print Reports'!$C$11),IF(AND('Main Ledger'!$A315&gt;'Start - Print Reports'!$C$11,'Start - Print Reports'!$A$11='Main Ledger'!$F315),'Main Ledger'!$H315,0),0)</f>
        <v>0</v>
      </c>
      <c r="C307">
        <f>IF(ISNUMBER('Start - Print Reports'!$C$12),IF(AND('Main Ledger'!$A315&gt;'Start - Print Reports'!$C$12,'Start - Print Reports'!$A$12='Main Ledger'!$F315),'Main Ledger'!$H315,0),0)</f>
        <v>0</v>
      </c>
      <c r="D307">
        <f>IF(ISNUMBER('Start - Print Reports'!$C$13),IF(AND('Main Ledger'!$A315&gt;'Start - Print Reports'!$C$13,'Start - Print Reports'!$A$13='Main Ledger'!$F315),'Main Ledger'!$H315,0),0)</f>
        <v>0</v>
      </c>
      <c r="E307">
        <f>IF(ISNUMBER('Start - Print Reports'!$C$14),IF(AND('Main Ledger'!$A315&gt;'Start - Print Reports'!$C$14,'Start - Print Reports'!$A$14='Main Ledger'!$F315),'Main Ledger'!$H315,0),0)</f>
        <v>0</v>
      </c>
      <c r="F307" s="60" t="s">
        <v>355</v>
      </c>
      <c r="G307">
        <f>IF(AND('Main Ledger'!$E$8-60&lt;'Main Ledger'!A315,'Main Ledger'!A315&lt;'Main Ledger'!$E$8+365),1,0)</f>
        <v>1</v>
      </c>
    </row>
    <row r="308" spans="1:7" ht="12.75">
      <c r="A308">
        <f>IF(ISNUMBER('Start - Print Reports'!$C$10),IF(AND('Main Ledger'!$A316&gt;'Start - Print Reports'!$C$10,'Start - Print Reports'!$A$10='Main Ledger'!$F316),'Main Ledger'!$H316,0),0)</f>
        <v>0</v>
      </c>
      <c r="B308">
        <f>IF(ISNUMBER('Start - Print Reports'!$C$11),IF(AND('Main Ledger'!$A316&gt;'Start - Print Reports'!$C$11,'Start - Print Reports'!$A$11='Main Ledger'!$F316),'Main Ledger'!$H316,0),0)</f>
        <v>0</v>
      </c>
      <c r="C308">
        <f>IF(ISNUMBER('Start - Print Reports'!$C$12),IF(AND('Main Ledger'!$A316&gt;'Start - Print Reports'!$C$12,'Start - Print Reports'!$A$12='Main Ledger'!$F316),'Main Ledger'!$H316,0),0)</f>
        <v>0</v>
      </c>
      <c r="D308">
        <f>IF(ISNUMBER('Start - Print Reports'!$C$13),IF(AND('Main Ledger'!$A316&gt;'Start - Print Reports'!$C$13,'Start - Print Reports'!$A$13='Main Ledger'!$F316),'Main Ledger'!$H316,0),0)</f>
        <v>0</v>
      </c>
      <c r="E308">
        <f>IF(ISNUMBER('Start - Print Reports'!$C$14),IF(AND('Main Ledger'!$A316&gt;'Start - Print Reports'!$C$14,'Start - Print Reports'!$A$14='Main Ledger'!$F316),'Main Ledger'!$H316,0),0)</f>
        <v>0</v>
      </c>
      <c r="F308" s="60" t="s">
        <v>356</v>
      </c>
      <c r="G308">
        <f>IF(AND('Main Ledger'!$E$8-60&lt;'Main Ledger'!A316,'Main Ledger'!A316&lt;'Main Ledger'!$E$8+365),1,0)</f>
        <v>1</v>
      </c>
    </row>
    <row r="309" spans="1:7" ht="12.75">
      <c r="A309">
        <f>IF(ISNUMBER('Start - Print Reports'!$C$10),IF(AND('Main Ledger'!$A317&gt;'Start - Print Reports'!$C$10,'Start - Print Reports'!$A$10='Main Ledger'!$F317),'Main Ledger'!$H317,0),0)</f>
        <v>0</v>
      </c>
      <c r="B309">
        <f>IF(ISNUMBER('Start - Print Reports'!$C$11),IF(AND('Main Ledger'!$A317&gt;'Start - Print Reports'!$C$11,'Start - Print Reports'!$A$11='Main Ledger'!$F317),'Main Ledger'!$H317,0),0)</f>
        <v>0</v>
      </c>
      <c r="C309">
        <f>IF(ISNUMBER('Start - Print Reports'!$C$12),IF(AND('Main Ledger'!$A317&gt;'Start - Print Reports'!$C$12,'Start - Print Reports'!$A$12='Main Ledger'!$F317),'Main Ledger'!$H317,0),0)</f>
        <v>0</v>
      </c>
      <c r="D309">
        <f>IF(ISNUMBER('Start - Print Reports'!$C$13),IF(AND('Main Ledger'!$A317&gt;'Start - Print Reports'!$C$13,'Start - Print Reports'!$A$13='Main Ledger'!$F317),'Main Ledger'!$H317,0),0)</f>
        <v>0</v>
      </c>
      <c r="E309">
        <f>IF(ISNUMBER('Start - Print Reports'!$C$14),IF(AND('Main Ledger'!$A317&gt;'Start - Print Reports'!$C$14,'Start - Print Reports'!$A$14='Main Ledger'!$F317),'Main Ledger'!$H317,0),0)</f>
        <v>0</v>
      </c>
      <c r="F309" s="60" t="s">
        <v>357</v>
      </c>
      <c r="G309">
        <f>IF(AND('Main Ledger'!$E$8-60&lt;'Main Ledger'!A317,'Main Ledger'!A317&lt;'Main Ledger'!$E$8+365),1,0)</f>
        <v>1</v>
      </c>
    </row>
    <row r="310" spans="1:7" ht="12.75">
      <c r="A310">
        <f>IF(ISNUMBER('Start - Print Reports'!$C$10),IF(AND('Main Ledger'!$A318&gt;'Start - Print Reports'!$C$10,'Start - Print Reports'!$A$10='Main Ledger'!$F318),'Main Ledger'!$H318,0),0)</f>
        <v>0</v>
      </c>
      <c r="B310">
        <f>IF(ISNUMBER('Start - Print Reports'!$C$11),IF(AND('Main Ledger'!$A318&gt;'Start - Print Reports'!$C$11,'Start - Print Reports'!$A$11='Main Ledger'!$F318),'Main Ledger'!$H318,0),0)</f>
        <v>0</v>
      </c>
      <c r="C310">
        <f>IF(ISNUMBER('Start - Print Reports'!$C$12),IF(AND('Main Ledger'!$A318&gt;'Start - Print Reports'!$C$12,'Start - Print Reports'!$A$12='Main Ledger'!$F318),'Main Ledger'!$H318,0),0)</f>
        <v>0</v>
      </c>
      <c r="D310">
        <f>IF(ISNUMBER('Start - Print Reports'!$C$13),IF(AND('Main Ledger'!$A318&gt;'Start - Print Reports'!$C$13,'Start - Print Reports'!$A$13='Main Ledger'!$F318),'Main Ledger'!$H318,0),0)</f>
        <v>0</v>
      </c>
      <c r="E310">
        <f>IF(ISNUMBER('Start - Print Reports'!$C$14),IF(AND('Main Ledger'!$A318&gt;'Start - Print Reports'!$C$14,'Start - Print Reports'!$A$14='Main Ledger'!$F318),'Main Ledger'!$H318,0),0)</f>
        <v>0</v>
      </c>
      <c r="F310" s="60" t="s">
        <v>358</v>
      </c>
      <c r="G310">
        <f>IF(AND('Main Ledger'!$E$8-60&lt;'Main Ledger'!A318,'Main Ledger'!A318&lt;'Main Ledger'!$E$8+365),1,0)</f>
        <v>1</v>
      </c>
    </row>
    <row r="311" spans="1:7" ht="12.75">
      <c r="A311">
        <f>IF(ISNUMBER('Start - Print Reports'!$C$10),IF(AND('Main Ledger'!$A319&gt;'Start - Print Reports'!$C$10,'Start - Print Reports'!$A$10='Main Ledger'!$F319),'Main Ledger'!$H319,0),0)</f>
        <v>0</v>
      </c>
      <c r="B311">
        <f>IF(ISNUMBER('Start - Print Reports'!$C$11),IF(AND('Main Ledger'!$A319&gt;'Start - Print Reports'!$C$11,'Start - Print Reports'!$A$11='Main Ledger'!$F319),'Main Ledger'!$H319,0),0)</f>
        <v>0</v>
      </c>
      <c r="C311">
        <f>IF(ISNUMBER('Start - Print Reports'!$C$12),IF(AND('Main Ledger'!$A319&gt;'Start - Print Reports'!$C$12,'Start - Print Reports'!$A$12='Main Ledger'!$F319),'Main Ledger'!$H319,0),0)</f>
        <v>0</v>
      </c>
      <c r="D311">
        <f>IF(ISNUMBER('Start - Print Reports'!$C$13),IF(AND('Main Ledger'!$A319&gt;'Start - Print Reports'!$C$13,'Start - Print Reports'!$A$13='Main Ledger'!$F319),'Main Ledger'!$H319,0),0)</f>
        <v>0</v>
      </c>
      <c r="E311">
        <f>IF(ISNUMBER('Start - Print Reports'!$C$14),IF(AND('Main Ledger'!$A319&gt;'Start - Print Reports'!$C$14,'Start - Print Reports'!$A$14='Main Ledger'!$F319),'Main Ledger'!$H319,0),0)</f>
        <v>0</v>
      </c>
      <c r="F311" s="60" t="s">
        <v>359</v>
      </c>
      <c r="G311">
        <f>IF(AND('Main Ledger'!$E$8-60&lt;'Main Ledger'!A319,'Main Ledger'!A319&lt;'Main Ledger'!$E$8+365),1,0)</f>
        <v>1</v>
      </c>
    </row>
    <row r="312" spans="1:7" ht="12.75">
      <c r="A312">
        <f>IF(ISNUMBER('Start - Print Reports'!$C$10),IF(AND('Main Ledger'!$A320&gt;'Start - Print Reports'!$C$10,'Start - Print Reports'!$A$10='Main Ledger'!$F320),'Main Ledger'!$H320,0),0)</f>
        <v>0</v>
      </c>
      <c r="B312">
        <f>IF(ISNUMBER('Start - Print Reports'!$C$11),IF(AND('Main Ledger'!$A320&gt;'Start - Print Reports'!$C$11,'Start - Print Reports'!$A$11='Main Ledger'!$F320),'Main Ledger'!$H320,0),0)</f>
        <v>0</v>
      </c>
      <c r="C312">
        <f>IF(ISNUMBER('Start - Print Reports'!$C$12),IF(AND('Main Ledger'!$A320&gt;'Start - Print Reports'!$C$12,'Start - Print Reports'!$A$12='Main Ledger'!$F320),'Main Ledger'!$H320,0),0)</f>
        <v>0</v>
      </c>
      <c r="D312">
        <f>IF(ISNUMBER('Start - Print Reports'!$C$13),IF(AND('Main Ledger'!$A320&gt;'Start - Print Reports'!$C$13,'Start - Print Reports'!$A$13='Main Ledger'!$F320),'Main Ledger'!$H320,0),0)</f>
        <v>0</v>
      </c>
      <c r="E312">
        <f>IF(ISNUMBER('Start - Print Reports'!$C$14),IF(AND('Main Ledger'!$A320&gt;'Start - Print Reports'!$C$14,'Start - Print Reports'!$A$14='Main Ledger'!$F320),'Main Ledger'!$H320,0),0)</f>
        <v>0</v>
      </c>
      <c r="F312" s="60" t="s">
        <v>360</v>
      </c>
      <c r="G312">
        <f>IF(AND('Main Ledger'!$E$8-60&lt;'Main Ledger'!A320,'Main Ledger'!A320&lt;'Main Ledger'!$E$8+365),1,0)</f>
        <v>1</v>
      </c>
    </row>
    <row r="313" spans="1:7" ht="12.75">
      <c r="A313">
        <f>IF(ISNUMBER('Start - Print Reports'!$C$10),IF(AND('Main Ledger'!$A321&gt;'Start - Print Reports'!$C$10,'Start - Print Reports'!$A$10='Main Ledger'!$F321),'Main Ledger'!$H321,0),0)</f>
        <v>0</v>
      </c>
      <c r="B313">
        <f>IF(ISNUMBER('Start - Print Reports'!$C$11),IF(AND('Main Ledger'!$A321&gt;'Start - Print Reports'!$C$11,'Start - Print Reports'!$A$11='Main Ledger'!$F321),'Main Ledger'!$H321,0),0)</f>
        <v>0</v>
      </c>
      <c r="C313">
        <f>IF(ISNUMBER('Start - Print Reports'!$C$12),IF(AND('Main Ledger'!$A321&gt;'Start - Print Reports'!$C$12,'Start - Print Reports'!$A$12='Main Ledger'!$F321),'Main Ledger'!$H321,0),0)</f>
        <v>0</v>
      </c>
      <c r="D313">
        <f>IF(ISNUMBER('Start - Print Reports'!$C$13),IF(AND('Main Ledger'!$A321&gt;'Start - Print Reports'!$C$13,'Start - Print Reports'!$A$13='Main Ledger'!$F321),'Main Ledger'!$H321,0),0)</f>
        <v>0</v>
      </c>
      <c r="E313">
        <f>IF(ISNUMBER('Start - Print Reports'!$C$14),IF(AND('Main Ledger'!$A321&gt;'Start - Print Reports'!$C$14,'Start - Print Reports'!$A$14='Main Ledger'!$F321),'Main Ledger'!$H321,0),0)</f>
        <v>0</v>
      </c>
      <c r="F313" s="60" t="s">
        <v>361</v>
      </c>
      <c r="G313">
        <f>IF(AND('Main Ledger'!$E$8-60&lt;'Main Ledger'!A321,'Main Ledger'!A321&lt;'Main Ledger'!$E$8+365),1,0)</f>
        <v>1</v>
      </c>
    </row>
    <row r="314" spans="1:7" ht="12.75">
      <c r="A314">
        <f>IF(ISNUMBER('Start - Print Reports'!$C$10),IF(AND('Main Ledger'!$A322&gt;'Start - Print Reports'!$C$10,'Start - Print Reports'!$A$10='Main Ledger'!$F322),'Main Ledger'!$H322,0),0)</f>
        <v>0</v>
      </c>
      <c r="B314">
        <f>IF(ISNUMBER('Start - Print Reports'!$C$11),IF(AND('Main Ledger'!$A322&gt;'Start - Print Reports'!$C$11,'Start - Print Reports'!$A$11='Main Ledger'!$F322),'Main Ledger'!$H322,0),0)</f>
        <v>0</v>
      </c>
      <c r="C314">
        <f>IF(ISNUMBER('Start - Print Reports'!$C$12),IF(AND('Main Ledger'!$A322&gt;'Start - Print Reports'!$C$12,'Start - Print Reports'!$A$12='Main Ledger'!$F322),'Main Ledger'!$H322,0),0)</f>
        <v>0</v>
      </c>
      <c r="D314">
        <f>IF(ISNUMBER('Start - Print Reports'!$C$13),IF(AND('Main Ledger'!$A322&gt;'Start - Print Reports'!$C$13,'Start - Print Reports'!$A$13='Main Ledger'!$F322),'Main Ledger'!$H322,0),0)</f>
        <v>0</v>
      </c>
      <c r="E314">
        <f>IF(ISNUMBER('Start - Print Reports'!$C$14),IF(AND('Main Ledger'!$A322&gt;'Start - Print Reports'!$C$14,'Start - Print Reports'!$A$14='Main Ledger'!$F322),'Main Ledger'!$H322,0),0)</f>
        <v>0</v>
      </c>
      <c r="F314" s="60" t="s">
        <v>362</v>
      </c>
      <c r="G314">
        <f>IF(AND('Main Ledger'!$E$8-60&lt;'Main Ledger'!A322,'Main Ledger'!A322&lt;'Main Ledger'!$E$8+365),1,0)</f>
        <v>1</v>
      </c>
    </row>
    <row r="315" spans="1:7" ht="12.75">
      <c r="A315">
        <f>IF(ISNUMBER('Start - Print Reports'!$C$10),IF(AND('Main Ledger'!$A323&gt;'Start - Print Reports'!$C$10,'Start - Print Reports'!$A$10='Main Ledger'!$F323),'Main Ledger'!$H323,0),0)</f>
        <v>0</v>
      </c>
      <c r="B315">
        <f>IF(ISNUMBER('Start - Print Reports'!$C$11),IF(AND('Main Ledger'!$A323&gt;'Start - Print Reports'!$C$11,'Start - Print Reports'!$A$11='Main Ledger'!$F323),'Main Ledger'!$H323,0),0)</f>
        <v>0</v>
      </c>
      <c r="C315">
        <f>IF(ISNUMBER('Start - Print Reports'!$C$12),IF(AND('Main Ledger'!$A323&gt;'Start - Print Reports'!$C$12,'Start - Print Reports'!$A$12='Main Ledger'!$F323),'Main Ledger'!$H323,0),0)</f>
        <v>0</v>
      </c>
      <c r="D315">
        <f>IF(ISNUMBER('Start - Print Reports'!$C$13),IF(AND('Main Ledger'!$A323&gt;'Start - Print Reports'!$C$13,'Start - Print Reports'!$A$13='Main Ledger'!$F323),'Main Ledger'!$H323,0),0)</f>
        <v>0</v>
      </c>
      <c r="E315">
        <f>IF(ISNUMBER('Start - Print Reports'!$C$14),IF(AND('Main Ledger'!$A323&gt;'Start - Print Reports'!$C$14,'Start - Print Reports'!$A$14='Main Ledger'!$F323),'Main Ledger'!$H323,0),0)</f>
        <v>0</v>
      </c>
      <c r="F315" s="60" t="s">
        <v>363</v>
      </c>
      <c r="G315">
        <f>IF(AND('Main Ledger'!$E$8-60&lt;'Main Ledger'!A323,'Main Ledger'!A323&lt;'Main Ledger'!$E$8+365),1,0)</f>
        <v>1</v>
      </c>
    </row>
    <row r="316" spans="1:7" ht="12.75">
      <c r="A316">
        <f>IF(ISNUMBER('Start - Print Reports'!$C$10),IF(AND('Main Ledger'!$A324&gt;'Start - Print Reports'!$C$10,'Start - Print Reports'!$A$10='Main Ledger'!$F324),'Main Ledger'!$H324,0),0)</f>
        <v>0</v>
      </c>
      <c r="B316">
        <f>IF(ISNUMBER('Start - Print Reports'!$C$11),IF(AND('Main Ledger'!$A324&gt;'Start - Print Reports'!$C$11,'Start - Print Reports'!$A$11='Main Ledger'!$F324),'Main Ledger'!$H324,0),0)</f>
        <v>0</v>
      </c>
      <c r="C316">
        <f>IF(ISNUMBER('Start - Print Reports'!$C$12),IF(AND('Main Ledger'!$A324&gt;'Start - Print Reports'!$C$12,'Start - Print Reports'!$A$12='Main Ledger'!$F324),'Main Ledger'!$H324,0),0)</f>
        <v>0</v>
      </c>
      <c r="D316">
        <f>IF(ISNUMBER('Start - Print Reports'!$C$13),IF(AND('Main Ledger'!$A324&gt;'Start - Print Reports'!$C$13,'Start - Print Reports'!$A$13='Main Ledger'!$F324),'Main Ledger'!$H324,0),0)</f>
        <v>0</v>
      </c>
      <c r="E316">
        <f>IF(ISNUMBER('Start - Print Reports'!$C$14),IF(AND('Main Ledger'!$A324&gt;'Start - Print Reports'!$C$14,'Start - Print Reports'!$A$14='Main Ledger'!$F324),'Main Ledger'!$H324,0),0)</f>
        <v>0</v>
      </c>
      <c r="F316" s="60" t="s">
        <v>364</v>
      </c>
      <c r="G316">
        <f>IF(AND('Main Ledger'!$E$8-60&lt;'Main Ledger'!A324,'Main Ledger'!A324&lt;'Main Ledger'!$E$8+365),1,0)</f>
        <v>1</v>
      </c>
    </row>
    <row r="317" spans="1:7" ht="12.75">
      <c r="A317">
        <f>IF(ISNUMBER('Start - Print Reports'!$C$10),IF(AND('Main Ledger'!$A325&gt;'Start - Print Reports'!$C$10,'Start - Print Reports'!$A$10='Main Ledger'!$F325),'Main Ledger'!$H325,0),0)</f>
        <v>0</v>
      </c>
      <c r="B317">
        <f>IF(ISNUMBER('Start - Print Reports'!$C$11),IF(AND('Main Ledger'!$A325&gt;'Start - Print Reports'!$C$11,'Start - Print Reports'!$A$11='Main Ledger'!$F325),'Main Ledger'!$H325,0),0)</f>
        <v>0</v>
      </c>
      <c r="C317">
        <f>IF(ISNUMBER('Start - Print Reports'!$C$12),IF(AND('Main Ledger'!$A325&gt;'Start - Print Reports'!$C$12,'Start - Print Reports'!$A$12='Main Ledger'!$F325),'Main Ledger'!$H325,0),0)</f>
        <v>0</v>
      </c>
      <c r="D317">
        <f>IF(ISNUMBER('Start - Print Reports'!$C$13),IF(AND('Main Ledger'!$A325&gt;'Start - Print Reports'!$C$13,'Start - Print Reports'!$A$13='Main Ledger'!$F325),'Main Ledger'!$H325,0),0)</f>
        <v>0</v>
      </c>
      <c r="E317">
        <f>IF(ISNUMBER('Start - Print Reports'!$C$14),IF(AND('Main Ledger'!$A325&gt;'Start - Print Reports'!$C$14,'Start - Print Reports'!$A$14='Main Ledger'!$F325),'Main Ledger'!$H325,0),0)</f>
        <v>0</v>
      </c>
      <c r="F317" s="60" t="s">
        <v>365</v>
      </c>
      <c r="G317">
        <f>IF(AND('Main Ledger'!$E$8-60&lt;'Main Ledger'!A325,'Main Ledger'!A325&lt;'Main Ledger'!$E$8+365),1,0)</f>
        <v>1</v>
      </c>
    </row>
    <row r="318" spans="1:7" ht="12.75">
      <c r="A318">
        <f>IF(ISNUMBER('Start - Print Reports'!$C$10),IF(AND('Main Ledger'!$A326&gt;'Start - Print Reports'!$C$10,'Start - Print Reports'!$A$10='Main Ledger'!$F326),'Main Ledger'!$H326,0),0)</f>
        <v>0</v>
      </c>
      <c r="B318">
        <f>IF(ISNUMBER('Start - Print Reports'!$C$11),IF(AND('Main Ledger'!$A326&gt;'Start - Print Reports'!$C$11,'Start - Print Reports'!$A$11='Main Ledger'!$F326),'Main Ledger'!$H326,0),0)</f>
        <v>0</v>
      </c>
      <c r="C318">
        <f>IF(ISNUMBER('Start - Print Reports'!$C$12),IF(AND('Main Ledger'!$A326&gt;'Start - Print Reports'!$C$12,'Start - Print Reports'!$A$12='Main Ledger'!$F326),'Main Ledger'!$H326,0),0)</f>
        <v>0</v>
      </c>
      <c r="D318">
        <f>IF(ISNUMBER('Start - Print Reports'!$C$13),IF(AND('Main Ledger'!$A326&gt;'Start - Print Reports'!$C$13,'Start - Print Reports'!$A$13='Main Ledger'!$F326),'Main Ledger'!$H326,0),0)</f>
        <v>0</v>
      </c>
      <c r="E318">
        <f>IF(ISNUMBER('Start - Print Reports'!$C$14),IF(AND('Main Ledger'!$A326&gt;'Start - Print Reports'!$C$14,'Start - Print Reports'!$A$14='Main Ledger'!$F326),'Main Ledger'!$H326,0),0)</f>
        <v>0</v>
      </c>
      <c r="F318" s="60" t="s">
        <v>366</v>
      </c>
      <c r="G318">
        <f>IF(AND('Main Ledger'!$E$8-60&lt;'Main Ledger'!A326,'Main Ledger'!A326&lt;'Main Ledger'!$E$8+365),1,0)</f>
        <v>1</v>
      </c>
    </row>
    <row r="319" spans="1:7" ht="12.75">
      <c r="A319">
        <f>IF(ISNUMBER('Start - Print Reports'!$C$10),IF(AND('Main Ledger'!$A327&gt;'Start - Print Reports'!$C$10,'Start - Print Reports'!$A$10='Main Ledger'!$F327),'Main Ledger'!$H327,0),0)</f>
        <v>0</v>
      </c>
      <c r="B319">
        <f>IF(ISNUMBER('Start - Print Reports'!$C$11),IF(AND('Main Ledger'!$A327&gt;'Start - Print Reports'!$C$11,'Start - Print Reports'!$A$11='Main Ledger'!$F327),'Main Ledger'!$H327,0),0)</f>
        <v>0</v>
      </c>
      <c r="C319">
        <f>IF(ISNUMBER('Start - Print Reports'!$C$12),IF(AND('Main Ledger'!$A327&gt;'Start - Print Reports'!$C$12,'Start - Print Reports'!$A$12='Main Ledger'!$F327),'Main Ledger'!$H327,0),0)</f>
        <v>0</v>
      </c>
      <c r="D319">
        <f>IF(ISNUMBER('Start - Print Reports'!$C$13),IF(AND('Main Ledger'!$A327&gt;'Start - Print Reports'!$C$13,'Start - Print Reports'!$A$13='Main Ledger'!$F327),'Main Ledger'!$H327,0),0)</f>
        <v>0</v>
      </c>
      <c r="E319">
        <f>IF(ISNUMBER('Start - Print Reports'!$C$14),IF(AND('Main Ledger'!$A327&gt;'Start - Print Reports'!$C$14,'Start - Print Reports'!$A$14='Main Ledger'!$F327),'Main Ledger'!$H327,0),0)</f>
        <v>0</v>
      </c>
      <c r="F319" s="60" t="s">
        <v>367</v>
      </c>
      <c r="G319">
        <f>IF(AND('Main Ledger'!$E$8-60&lt;'Main Ledger'!A327,'Main Ledger'!A327&lt;'Main Ledger'!$E$8+365),1,0)</f>
        <v>1</v>
      </c>
    </row>
    <row r="320" spans="1:7" ht="12.75">
      <c r="A320">
        <f>IF(ISNUMBER('Start - Print Reports'!$C$10),IF(AND('Main Ledger'!$A328&gt;'Start - Print Reports'!$C$10,'Start - Print Reports'!$A$10='Main Ledger'!$F328),'Main Ledger'!$H328,0),0)</f>
        <v>0</v>
      </c>
      <c r="B320">
        <f>IF(ISNUMBER('Start - Print Reports'!$C$11),IF(AND('Main Ledger'!$A328&gt;'Start - Print Reports'!$C$11,'Start - Print Reports'!$A$11='Main Ledger'!$F328),'Main Ledger'!$H328,0),0)</f>
        <v>0</v>
      </c>
      <c r="C320">
        <f>IF(ISNUMBER('Start - Print Reports'!$C$12),IF(AND('Main Ledger'!$A328&gt;'Start - Print Reports'!$C$12,'Start - Print Reports'!$A$12='Main Ledger'!$F328),'Main Ledger'!$H328,0),0)</f>
        <v>0</v>
      </c>
      <c r="D320">
        <f>IF(ISNUMBER('Start - Print Reports'!$C$13),IF(AND('Main Ledger'!$A328&gt;'Start - Print Reports'!$C$13,'Start - Print Reports'!$A$13='Main Ledger'!$F328),'Main Ledger'!$H328,0),0)</f>
        <v>0</v>
      </c>
      <c r="E320">
        <f>IF(ISNUMBER('Start - Print Reports'!$C$14),IF(AND('Main Ledger'!$A328&gt;'Start - Print Reports'!$C$14,'Start - Print Reports'!$A$14='Main Ledger'!$F328),'Main Ledger'!$H328,0),0)</f>
        <v>0</v>
      </c>
      <c r="F320" s="60" t="s">
        <v>368</v>
      </c>
      <c r="G320">
        <f>IF(AND('Main Ledger'!$E$8-60&lt;'Main Ledger'!A328,'Main Ledger'!A328&lt;'Main Ledger'!$E$8+365),1,0)</f>
        <v>1</v>
      </c>
    </row>
    <row r="321" spans="1:7" ht="12.75">
      <c r="A321">
        <f>IF(ISNUMBER('Start - Print Reports'!$C$10),IF(AND('Main Ledger'!$A329&gt;'Start - Print Reports'!$C$10,'Start - Print Reports'!$A$10='Main Ledger'!$F329),'Main Ledger'!$H329,0),0)</f>
        <v>0</v>
      </c>
      <c r="B321">
        <f>IF(ISNUMBER('Start - Print Reports'!$C$11),IF(AND('Main Ledger'!$A329&gt;'Start - Print Reports'!$C$11,'Start - Print Reports'!$A$11='Main Ledger'!$F329),'Main Ledger'!$H329,0),0)</f>
        <v>0</v>
      </c>
      <c r="C321">
        <f>IF(ISNUMBER('Start - Print Reports'!$C$12),IF(AND('Main Ledger'!$A329&gt;'Start - Print Reports'!$C$12,'Start - Print Reports'!$A$12='Main Ledger'!$F329),'Main Ledger'!$H329,0),0)</f>
        <v>0</v>
      </c>
      <c r="D321">
        <f>IF(ISNUMBER('Start - Print Reports'!$C$13),IF(AND('Main Ledger'!$A329&gt;'Start - Print Reports'!$C$13,'Start - Print Reports'!$A$13='Main Ledger'!$F329),'Main Ledger'!$H329,0),0)</f>
        <v>0</v>
      </c>
      <c r="E321">
        <f>IF(ISNUMBER('Start - Print Reports'!$C$14),IF(AND('Main Ledger'!$A329&gt;'Start - Print Reports'!$C$14,'Start - Print Reports'!$A$14='Main Ledger'!$F329),'Main Ledger'!$H329,0),0)</f>
        <v>0</v>
      </c>
      <c r="F321" s="60" t="s">
        <v>369</v>
      </c>
      <c r="G321">
        <f>IF(AND('Main Ledger'!$E$8-60&lt;'Main Ledger'!A329,'Main Ledger'!A329&lt;'Main Ledger'!$E$8+365),1,0)</f>
        <v>1</v>
      </c>
    </row>
    <row r="322" spans="1:7" ht="12.75">
      <c r="A322">
        <f>IF(ISNUMBER('Start - Print Reports'!$C$10),IF(AND('Main Ledger'!$A330&gt;'Start - Print Reports'!$C$10,'Start - Print Reports'!$A$10='Main Ledger'!$F330),'Main Ledger'!$H330,0),0)</f>
        <v>0</v>
      </c>
      <c r="B322">
        <f>IF(ISNUMBER('Start - Print Reports'!$C$11),IF(AND('Main Ledger'!$A330&gt;'Start - Print Reports'!$C$11,'Start - Print Reports'!$A$11='Main Ledger'!$F330),'Main Ledger'!$H330,0),0)</f>
        <v>0</v>
      </c>
      <c r="C322">
        <f>IF(ISNUMBER('Start - Print Reports'!$C$12),IF(AND('Main Ledger'!$A330&gt;'Start - Print Reports'!$C$12,'Start - Print Reports'!$A$12='Main Ledger'!$F330),'Main Ledger'!$H330,0),0)</f>
        <v>0</v>
      </c>
      <c r="D322">
        <f>IF(ISNUMBER('Start - Print Reports'!$C$13),IF(AND('Main Ledger'!$A330&gt;'Start - Print Reports'!$C$13,'Start - Print Reports'!$A$13='Main Ledger'!$F330),'Main Ledger'!$H330,0),0)</f>
        <v>0</v>
      </c>
      <c r="E322">
        <f>IF(ISNUMBER('Start - Print Reports'!$C$14),IF(AND('Main Ledger'!$A330&gt;'Start - Print Reports'!$C$14,'Start - Print Reports'!$A$14='Main Ledger'!$F330),'Main Ledger'!$H330,0),0)</f>
        <v>0</v>
      </c>
      <c r="F322" s="60" t="s">
        <v>370</v>
      </c>
      <c r="G322">
        <f>IF(AND('Main Ledger'!$E$8-60&lt;'Main Ledger'!A330,'Main Ledger'!A330&lt;'Main Ledger'!$E$8+365),1,0)</f>
        <v>1</v>
      </c>
    </row>
    <row r="323" spans="1:7" ht="12.75">
      <c r="A323">
        <f>IF(ISNUMBER('Start - Print Reports'!$C$10),IF(AND('Main Ledger'!$A331&gt;'Start - Print Reports'!$C$10,'Start - Print Reports'!$A$10='Main Ledger'!$F331),'Main Ledger'!$H331,0),0)</f>
        <v>0</v>
      </c>
      <c r="B323">
        <f>IF(ISNUMBER('Start - Print Reports'!$C$11),IF(AND('Main Ledger'!$A331&gt;'Start - Print Reports'!$C$11,'Start - Print Reports'!$A$11='Main Ledger'!$F331),'Main Ledger'!$H331,0),0)</f>
        <v>0</v>
      </c>
      <c r="C323">
        <f>IF(ISNUMBER('Start - Print Reports'!$C$12),IF(AND('Main Ledger'!$A331&gt;'Start - Print Reports'!$C$12,'Start - Print Reports'!$A$12='Main Ledger'!$F331),'Main Ledger'!$H331,0),0)</f>
        <v>0</v>
      </c>
      <c r="D323">
        <f>IF(ISNUMBER('Start - Print Reports'!$C$13),IF(AND('Main Ledger'!$A331&gt;'Start - Print Reports'!$C$13,'Start - Print Reports'!$A$13='Main Ledger'!$F331),'Main Ledger'!$H331,0),0)</f>
        <v>0</v>
      </c>
      <c r="E323">
        <f>IF(ISNUMBER('Start - Print Reports'!$C$14),IF(AND('Main Ledger'!$A331&gt;'Start - Print Reports'!$C$14,'Start - Print Reports'!$A$14='Main Ledger'!$F331),'Main Ledger'!$H331,0),0)</f>
        <v>0</v>
      </c>
      <c r="F323" s="60" t="s">
        <v>371</v>
      </c>
      <c r="G323">
        <f>IF(AND('Main Ledger'!$E$8-60&lt;'Main Ledger'!A331,'Main Ledger'!A331&lt;'Main Ledger'!$E$8+365),1,0)</f>
        <v>1</v>
      </c>
    </row>
    <row r="324" spans="1:7" ht="12.75">
      <c r="A324">
        <f>IF(ISNUMBER('Start - Print Reports'!$C$10),IF(AND('Main Ledger'!$A332&gt;'Start - Print Reports'!$C$10,'Start - Print Reports'!$A$10='Main Ledger'!$F332),'Main Ledger'!$H332,0),0)</f>
        <v>0</v>
      </c>
      <c r="B324">
        <f>IF(ISNUMBER('Start - Print Reports'!$C$11),IF(AND('Main Ledger'!$A332&gt;'Start - Print Reports'!$C$11,'Start - Print Reports'!$A$11='Main Ledger'!$F332),'Main Ledger'!$H332,0),0)</f>
        <v>0</v>
      </c>
      <c r="C324">
        <f>IF(ISNUMBER('Start - Print Reports'!$C$12),IF(AND('Main Ledger'!$A332&gt;'Start - Print Reports'!$C$12,'Start - Print Reports'!$A$12='Main Ledger'!$F332),'Main Ledger'!$H332,0),0)</f>
        <v>0</v>
      </c>
      <c r="D324">
        <f>IF(ISNUMBER('Start - Print Reports'!$C$13),IF(AND('Main Ledger'!$A332&gt;'Start - Print Reports'!$C$13,'Start - Print Reports'!$A$13='Main Ledger'!$F332),'Main Ledger'!$H332,0),0)</f>
        <v>0</v>
      </c>
      <c r="E324">
        <f>IF(ISNUMBER('Start - Print Reports'!$C$14),IF(AND('Main Ledger'!$A332&gt;'Start - Print Reports'!$C$14,'Start - Print Reports'!$A$14='Main Ledger'!$F332),'Main Ledger'!$H332,0),0)</f>
        <v>0</v>
      </c>
      <c r="F324" s="60" t="s">
        <v>372</v>
      </c>
      <c r="G324">
        <f>IF(AND('Main Ledger'!$E$8-60&lt;'Main Ledger'!A332,'Main Ledger'!A332&lt;'Main Ledger'!$E$8+365),1,0)</f>
        <v>1</v>
      </c>
    </row>
    <row r="325" spans="1:7" ht="12.75">
      <c r="A325">
        <f>IF(ISNUMBER('Start - Print Reports'!$C$10),IF(AND('Main Ledger'!$A333&gt;'Start - Print Reports'!$C$10,'Start - Print Reports'!$A$10='Main Ledger'!$F333),'Main Ledger'!$H333,0),0)</f>
        <v>0</v>
      </c>
      <c r="B325">
        <f>IF(ISNUMBER('Start - Print Reports'!$C$11),IF(AND('Main Ledger'!$A333&gt;'Start - Print Reports'!$C$11,'Start - Print Reports'!$A$11='Main Ledger'!$F333),'Main Ledger'!$H333,0),0)</f>
        <v>0</v>
      </c>
      <c r="C325">
        <f>IF(ISNUMBER('Start - Print Reports'!$C$12),IF(AND('Main Ledger'!$A333&gt;'Start - Print Reports'!$C$12,'Start - Print Reports'!$A$12='Main Ledger'!$F333),'Main Ledger'!$H333,0),0)</f>
        <v>0</v>
      </c>
      <c r="D325">
        <f>IF(ISNUMBER('Start - Print Reports'!$C$13),IF(AND('Main Ledger'!$A333&gt;'Start - Print Reports'!$C$13,'Start - Print Reports'!$A$13='Main Ledger'!$F333),'Main Ledger'!$H333,0),0)</f>
        <v>0</v>
      </c>
      <c r="E325">
        <f>IF(ISNUMBER('Start - Print Reports'!$C$14),IF(AND('Main Ledger'!$A333&gt;'Start - Print Reports'!$C$14,'Start - Print Reports'!$A$14='Main Ledger'!$F333),'Main Ledger'!$H333,0),0)</f>
        <v>0</v>
      </c>
      <c r="F325" s="60" t="s">
        <v>373</v>
      </c>
      <c r="G325">
        <f>IF(AND('Main Ledger'!$E$8-60&lt;'Main Ledger'!A333,'Main Ledger'!A333&lt;'Main Ledger'!$E$8+365),1,0)</f>
        <v>1</v>
      </c>
    </row>
    <row r="326" spans="1:7" ht="12.75">
      <c r="A326">
        <f>IF(ISNUMBER('Start - Print Reports'!$C$10),IF(AND('Main Ledger'!$A334&gt;'Start - Print Reports'!$C$10,'Start - Print Reports'!$A$10='Main Ledger'!$F334),'Main Ledger'!$H334,0),0)</f>
        <v>0</v>
      </c>
      <c r="B326">
        <f>IF(ISNUMBER('Start - Print Reports'!$C$11),IF(AND('Main Ledger'!$A334&gt;'Start - Print Reports'!$C$11,'Start - Print Reports'!$A$11='Main Ledger'!$F334),'Main Ledger'!$H334,0),0)</f>
        <v>0</v>
      </c>
      <c r="C326">
        <f>IF(ISNUMBER('Start - Print Reports'!$C$12),IF(AND('Main Ledger'!$A334&gt;'Start - Print Reports'!$C$12,'Start - Print Reports'!$A$12='Main Ledger'!$F334),'Main Ledger'!$H334,0),0)</f>
        <v>0</v>
      </c>
      <c r="D326">
        <f>IF(ISNUMBER('Start - Print Reports'!$C$13),IF(AND('Main Ledger'!$A334&gt;'Start - Print Reports'!$C$13,'Start - Print Reports'!$A$13='Main Ledger'!$F334),'Main Ledger'!$H334,0),0)</f>
        <v>0</v>
      </c>
      <c r="E326">
        <f>IF(ISNUMBER('Start - Print Reports'!$C$14),IF(AND('Main Ledger'!$A334&gt;'Start - Print Reports'!$C$14,'Start - Print Reports'!$A$14='Main Ledger'!$F334),'Main Ledger'!$H334,0),0)</f>
        <v>0</v>
      </c>
      <c r="F326" s="60" t="s">
        <v>374</v>
      </c>
      <c r="G326">
        <f>IF(AND('Main Ledger'!$E$8-60&lt;'Main Ledger'!A334,'Main Ledger'!A334&lt;'Main Ledger'!$E$8+365),1,0)</f>
        <v>1</v>
      </c>
    </row>
    <row r="327" spans="1:7" ht="12.75">
      <c r="A327">
        <f>IF(ISNUMBER('Start - Print Reports'!$C$10),IF(AND('Main Ledger'!$A335&gt;'Start - Print Reports'!$C$10,'Start - Print Reports'!$A$10='Main Ledger'!$F335),'Main Ledger'!$H335,0),0)</f>
        <v>0</v>
      </c>
      <c r="B327">
        <f>IF(ISNUMBER('Start - Print Reports'!$C$11),IF(AND('Main Ledger'!$A335&gt;'Start - Print Reports'!$C$11,'Start - Print Reports'!$A$11='Main Ledger'!$F335),'Main Ledger'!$H335,0),0)</f>
        <v>0</v>
      </c>
      <c r="C327">
        <f>IF(ISNUMBER('Start - Print Reports'!$C$12),IF(AND('Main Ledger'!$A335&gt;'Start - Print Reports'!$C$12,'Start - Print Reports'!$A$12='Main Ledger'!$F335),'Main Ledger'!$H335,0),0)</f>
        <v>0</v>
      </c>
      <c r="D327">
        <f>IF(ISNUMBER('Start - Print Reports'!$C$13),IF(AND('Main Ledger'!$A335&gt;'Start - Print Reports'!$C$13,'Start - Print Reports'!$A$13='Main Ledger'!$F335),'Main Ledger'!$H335,0),0)</f>
        <v>0</v>
      </c>
      <c r="E327">
        <f>IF(ISNUMBER('Start - Print Reports'!$C$14),IF(AND('Main Ledger'!$A335&gt;'Start - Print Reports'!$C$14,'Start - Print Reports'!$A$14='Main Ledger'!$F335),'Main Ledger'!$H335,0),0)</f>
        <v>0</v>
      </c>
      <c r="F327" s="60" t="s">
        <v>375</v>
      </c>
      <c r="G327">
        <f>IF(AND('Main Ledger'!$E$8-60&lt;'Main Ledger'!A335,'Main Ledger'!A335&lt;'Main Ledger'!$E$8+365),1,0)</f>
        <v>1</v>
      </c>
    </row>
    <row r="328" spans="1:7" ht="12.75">
      <c r="A328">
        <f>IF(ISNUMBER('Start - Print Reports'!$C$10),IF(AND('Main Ledger'!$A336&gt;'Start - Print Reports'!$C$10,'Start - Print Reports'!$A$10='Main Ledger'!$F336),'Main Ledger'!$H336,0),0)</f>
        <v>0</v>
      </c>
      <c r="B328">
        <f>IF(ISNUMBER('Start - Print Reports'!$C$11),IF(AND('Main Ledger'!$A336&gt;'Start - Print Reports'!$C$11,'Start - Print Reports'!$A$11='Main Ledger'!$F336),'Main Ledger'!$H336,0),0)</f>
        <v>0</v>
      </c>
      <c r="C328">
        <f>IF(ISNUMBER('Start - Print Reports'!$C$12),IF(AND('Main Ledger'!$A336&gt;'Start - Print Reports'!$C$12,'Start - Print Reports'!$A$12='Main Ledger'!$F336),'Main Ledger'!$H336,0),0)</f>
        <v>0</v>
      </c>
      <c r="D328">
        <f>IF(ISNUMBER('Start - Print Reports'!$C$13),IF(AND('Main Ledger'!$A336&gt;'Start - Print Reports'!$C$13,'Start - Print Reports'!$A$13='Main Ledger'!$F336),'Main Ledger'!$H336,0),0)</f>
        <v>0</v>
      </c>
      <c r="E328">
        <f>IF(ISNUMBER('Start - Print Reports'!$C$14),IF(AND('Main Ledger'!$A336&gt;'Start - Print Reports'!$C$14,'Start - Print Reports'!$A$14='Main Ledger'!$F336),'Main Ledger'!$H336,0),0)</f>
        <v>0</v>
      </c>
      <c r="F328" s="60" t="s">
        <v>376</v>
      </c>
      <c r="G328">
        <f>IF(AND('Main Ledger'!$E$8-60&lt;'Main Ledger'!A336,'Main Ledger'!A336&lt;'Main Ledger'!$E$8+365),1,0)</f>
        <v>1</v>
      </c>
    </row>
    <row r="329" spans="1:7" ht="12.75">
      <c r="A329">
        <f>IF(ISNUMBER('Start - Print Reports'!$C$10),IF(AND('Main Ledger'!$A337&gt;'Start - Print Reports'!$C$10,'Start - Print Reports'!$A$10='Main Ledger'!$F337),'Main Ledger'!$H337,0),0)</f>
        <v>0</v>
      </c>
      <c r="B329">
        <f>IF(ISNUMBER('Start - Print Reports'!$C$11),IF(AND('Main Ledger'!$A337&gt;'Start - Print Reports'!$C$11,'Start - Print Reports'!$A$11='Main Ledger'!$F337),'Main Ledger'!$H337,0),0)</f>
        <v>0</v>
      </c>
      <c r="C329">
        <f>IF(ISNUMBER('Start - Print Reports'!$C$12),IF(AND('Main Ledger'!$A337&gt;'Start - Print Reports'!$C$12,'Start - Print Reports'!$A$12='Main Ledger'!$F337),'Main Ledger'!$H337,0),0)</f>
        <v>0</v>
      </c>
      <c r="D329">
        <f>IF(ISNUMBER('Start - Print Reports'!$C$13),IF(AND('Main Ledger'!$A337&gt;'Start - Print Reports'!$C$13,'Start - Print Reports'!$A$13='Main Ledger'!$F337),'Main Ledger'!$H337,0),0)</f>
        <v>0</v>
      </c>
      <c r="E329">
        <f>IF(ISNUMBER('Start - Print Reports'!$C$14),IF(AND('Main Ledger'!$A337&gt;'Start - Print Reports'!$C$14,'Start - Print Reports'!$A$14='Main Ledger'!$F337),'Main Ledger'!$H337,0),0)</f>
        <v>0</v>
      </c>
      <c r="F329" s="60" t="s">
        <v>377</v>
      </c>
      <c r="G329">
        <f>IF(AND('Main Ledger'!$E$8-60&lt;'Main Ledger'!A337,'Main Ledger'!A337&lt;'Main Ledger'!$E$8+365),1,0)</f>
        <v>1</v>
      </c>
    </row>
    <row r="330" spans="1:7" ht="12.75">
      <c r="A330">
        <f>IF(ISNUMBER('Start - Print Reports'!$C$10),IF(AND('Main Ledger'!$A338&gt;'Start - Print Reports'!$C$10,'Start - Print Reports'!$A$10='Main Ledger'!$F338),'Main Ledger'!$H338,0),0)</f>
        <v>0</v>
      </c>
      <c r="B330">
        <f>IF(ISNUMBER('Start - Print Reports'!$C$11),IF(AND('Main Ledger'!$A338&gt;'Start - Print Reports'!$C$11,'Start - Print Reports'!$A$11='Main Ledger'!$F338),'Main Ledger'!$H338,0),0)</f>
        <v>0</v>
      </c>
      <c r="C330">
        <f>IF(ISNUMBER('Start - Print Reports'!$C$12),IF(AND('Main Ledger'!$A338&gt;'Start - Print Reports'!$C$12,'Start - Print Reports'!$A$12='Main Ledger'!$F338),'Main Ledger'!$H338,0),0)</f>
        <v>0</v>
      </c>
      <c r="D330">
        <f>IF(ISNUMBER('Start - Print Reports'!$C$13),IF(AND('Main Ledger'!$A338&gt;'Start - Print Reports'!$C$13,'Start - Print Reports'!$A$13='Main Ledger'!$F338),'Main Ledger'!$H338,0),0)</f>
        <v>0</v>
      </c>
      <c r="E330">
        <f>IF(ISNUMBER('Start - Print Reports'!$C$14),IF(AND('Main Ledger'!$A338&gt;'Start - Print Reports'!$C$14,'Start - Print Reports'!$A$14='Main Ledger'!$F338),'Main Ledger'!$H338,0),0)</f>
        <v>0</v>
      </c>
      <c r="F330" s="60" t="s">
        <v>378</v>
      </c>
      <c r="G330">
        <f>IF(AND('Main Ledger'!$E$8-60&lt;'Main Ledger'!A338,'Main Ledger'!A338&lt;'Main Ledger'!$E$8+365),1,0)</f>
        <v>1</v>
      </c>
    </row>
    <row r="331" spans="1:7" ht="12.75">
      <c r="A331">
        <f>IF(ISNUMBER('Start - Print Reports'!$C$10),IF(AND('Main Ledger'!$A339&gt;'Start - Print Reports'!$C$10,'Start - Print Reports'!$A$10='Main Ledger'!$F339),'Main Ledger'!$H339,0),0)</f>
        <v>0</v>
      </c>
      <c r="B331">
        <f>IF(ISNUMBER('Start - Print Reports'!$C$11),IF(AND('Main Ledger'!$A339&gt;'Start - Print Reports'!$C$11,'Start - Print Reports'!$A$11='Main Ledger'!$F339),'Main Ledger'!$H339,0),0)</f>
        <v>0</v>
      </c>
      <c r="C331">
        <f>IF(ISNUMBER('Start - Print Reports'!$C$12),IF(AND('Main Ledger'!$A339&gt;'Start - Print Reports'!$C$12,'Start - Print Reports'!$A$12='Main Ledger'!$F339),'Main Ledger'!$H339,0),0)</f>
        <v>0</v>
      </c>
      <c r="D331">
        <f>IF(ISNUMBER('Start - Print Reports'!$C$13),IF(AND('Main Ledger'!$A339&gt;'Start - Print Reports'!$C$13,'Start - Print Reports'!$A$13='Main Ledger'!$F339),'Main Ledger'!$H339,0),0)</f>
        <v>0</v>
      </c>
      <c r="E331">
        <f>IF(ISNUMBER('Start - Print Reports'!$C$14),IF(AND('Main Ledger'!$A339&gt;'Start - Print Reports'!$C$14,'Start - Print Reports'!$A$14='Main Ledger'!$F339),'Main Ledger'!$H339,0),0)</f>
        <v>0</v>
      </c>
      <c r="F331" s="60" t="s">
        <v>379</v>
      </c>
      <c r="G331">
        <f>IF(AND('Main Ledger'!$E$8-60&lt;'Main Ledger'!A339,'Main Ledger'!A339&lt;'Main Ledger'!$E$8+365),1,0)</f>
        <v>1</v>
      </c>
    </row>
    <row r="332" spans="1:7" ht="12.75">
      <c r="A332">
        <f>IF(ISNUMBER('Start - Print Reports'!$C$10),IF(AND('Main Ledger'!$A340&gt;'Start - Print Reports'!$C$10,'Start - Print Reports'!$A$10='Main Ledger'!$F340),'Main Ledger'!$H340,0),0)</f>
        <v>0</v>
      </c>
      <c r="B332">
        <f>IF(ISNUMBER('Start - Print Reports'!$C$11),IF(AND('Main Ledger'!$A340&gt;'Start - Print Reports'!$C$11,'Start - Print Reports'!$A$11='Main Ledger'!$F340),'Main Ledger'!$H340,0),0)</f>
        <v>0</v>
      </c>
      <c r="C332">
        <f>IF(ISNUMBER('Start - Print Reports'!$C$12),IF(AND('Main Ledger'!$A340&gt;'Start - Print Reports'!$C$12,'Start - Print Reports'!$A$12='Main Ledger'!$F340),'Main Ledger'!$H340,0),0)</f>
        <v>0</v>
      </c>
      <c r="D332">
        <f>IF(ISNUMBER('Start - Print Reports'!$C$13),IF(AND('Main Ledger'!$A340&gt;'Start - Print Reports'!$C$13,'Start - Print Reports'!$A$13='Main Ledger'!$F340),'Main Ledger'!$H340,0),0)</f>
        <v>0</v>
      </c>
      <c r="E332">
        <f>IF(ISNUMBER('Start - Print Reports'!$C$14),IF(AND('Main Ledger'!$A340&gt;'Start - Print Reports'!$C$14,'Start - Print Reports'!$A$14='Main Ledger'!$F340),'Main Ledger'!$H340,0),0)</f>
        <v>0</v>
      </c>
      <c r="F332" s="60" t="s">
        <v>380</v>
      </c>
      <c r="G332">
        <f>IF(AND('Main Ledger'!$E$8-60&lt;'Main Ledger'!A340,'Main Ledger'!A340&lt;'Main Ledger'!$E$8+365),1,0)</f>
        <v>1</v>
      </c>
    </row>
    <row r="333" spans="1:7" ht="12.75">
      <c r="A333">
        <f>IF(ISNUMBER('Start - Print Reports'!$C$10),IF(AND('Main Ledger'!$A341&gt;'Start - Print Reports'!$C$10,'Start - Print Reports'!$A$10='Main Ledger'!$F341),'Main Ledger'!$H341,0),0)</f>
        <v>0</v>
      </c>
      <c r="B333">
        <f>IF(ISNUMBER('Start - Print Reports'!$C$11),IF(AND('Main Ledger'!$A341&gt;'Start - Print Reports'!$C$11,'Start - Print Reports'!$A$11='Main Ledger'!$F341),'Main Ledger'!$H341,0),0)</f>
        <v>0</v>
      </c>
      <c r="C333">
        <f>IF(ISNUMBER('Start - Print Reports'!$C$12),IF(AND('Main Ledger'!$A341&gt;'Start - Print Reports'!$C$12,'Start - Print Reports'!$A$12='Main Ledger'!$F341),'Main Ledger'!$H341,0),0)</f>
        <v>0</v>
      </c>
      <c r="D333">
        <f>IF(ISNUMBER('Start - Print Reports'!$C$13),IF(AND('Main Ledger'!$A341&gt;'Start - Print Reports'!$C$13,'Start - Print Reports'!$A$13='Main Ledger'!$F341),'Main Ledger'!$H341,0),0)</f>
        <v>0</v>
      </c>
      <c r="E333">
        <f>IF(ISNUMBER('Start - Print Reports'!$C$14),IF(AND('Main Ledger'!$A341&gt;'Start - Print Reports'!$C$14,'Start - Print Reports'!$A$14='Main Ledger'!$F341),'Main Ledger'!$H341,0),0)</f>
        <v>0</v>
      </c>
      <c r="F333" s="60" t="s">
        <v>381</v>
      </c>
      <c r="G333">
        <f>IF(AND('Main Ledger'!$E$8-60&lt;'Main Ledger'!A341,'Main Ledger'!A341&lt;'Main Ledger'!$E$8+365),1,0)</f>
        <v>1</v>
      </c>
    </row>
    <row r="334" spans="1:7" ht="12.75">
      <c r="A334">
        <f>IF(ISNUMBER('Start - Print Reports'!$C$10),IF(AND('Main Ledger'!$A342&gt;'Start - Print Reports'!$C$10,'Start - Print Reports'!$A$10='Main Ledger'!$F342),'Main Ledger'!$H342,0),0)</f>
        <v>0</v>
      </c>
      <c r="B334">
        <f>IF(ISNUMBER('Start - Print Reports'!$C$11),IF(AND('Main Ledger'!$A342&gt;'Start - Print Reports'!$C$11,'Start - Print Reports'!$A$11='Main Ledger'!$F342),'Main Ledger'!$H342,0),0)</f>
        <v>0</v>
      </c>
      <c r="C334">
        <f>IF(ISNUMBER('Start - Print Reports'!$C$12),IF(AND('Main Ledger'!$A342&gt;'Start - Print Reports'!$C$12,'Start - Print Reports'!$A$12='Main Ledger'!$F342),'Main Ledger'!$H342,0),0)</f>
        <v>0</v>
      </c>
      <c r="D334">
        <f>IF(ISNUMBER('Start - Print Reports'!$C$13),IF(AND('Main Ledger'!$A342&gt;'Start - Print Reports'!$C$13,'Start - Print Reports'!$A$13='Main Ledger'!$F342),'Main Ledger'!$H342,0),0)</f>
        <v>0</v>
      </c>
      <c r="E334">
        <f>IF(ISNUMBER('Start - Print Reports'!$C$14),IF(AND('Main Ledger'!$A342&gt;'Start - Print Reports'!$C$14,'Start - Print Reports'!$A$14='Main Ledger'!$F342),'Main Ledger'!$H342,0),0)</f>
        <v>0</v>
      </c>
      <c r="F334" s="60" t="s">
        <v>382</v>
      </c>
      <c r="G334">
        <f>IF(AND('Main Ledger'!$E$8-60&lt;'Main Ledger'!A342,'Main Ledger'!A342&lt;'Main Ledger'!$E$8+365),1,0)</f>
        <v>1</v>
      </c>
    </row>
    <row r="335" spans="1:7" ht="12.75">
      <c r="A335">
        <f>IF(ISNUMBER('Start - Print Reports'!$C$10),IF(AND('Main Ledger'!$A343&gt;'Start - Print Reports'!$C$10,'Start - Print Reports'!$A$10='Main Ledger'!$F343),'Main Ledger'!$H343,0),0)</f>
        <v>0</v>
      </c>
      <c r="B335">
        <f>IF(ISNUMBER('Start - Print Reports'!$C$11),IF(AND('Main Ledger'!$A343&gt;'Start - Print Reports'!$C$11,'Start - Print Reports'!$A$11='Main Ledger'!$F343),'Main Ledger'!$H343,0),0)</f>
        <v>0</v>
      </c>
      <c r="C335">
        <f>IF(ISNUMBER('Start - Print Reports'!$C$12),IF(AND('Main Ledger'!$A343&gt;'Start - Print Reports'!$C$12,'Start - Print Reports'!$A$12='Main Ledger'!$F343),'Main Ledger'!$H343,0),0)</f>
        <v>0</v>
      </c>
      <c r="D335">
        <f>IF(ISNUMBER('Start - Print Reports'!$C$13),IF(AND('Main Ledger'!$A343&gt;'Start - Print Reports'!$C$13,'Start - Print Reports'!$A$13='Main Ledger'!$F343),'Main Ledger'!$H343,0),0)</f>
        <v>0</v>
      </c>
      <c r="E335">
        <f>IF(ISNUMBER('Start - Print Reports'!$C$14),IF(AND('Main Ledger'!$A343&gt;'Start - Print Reports'!$C$14,'Start - Print Reports'!$A$14='Main Ledger'!$F343),'Main Ledger'!$H343,0),0)</f>
        <v>0</v>
      </c>
      <c r="F335" s="60" t="s">
        <v>383</v>
      </c>
      <c r="G335">
        <f>IF(AND('Main Ledger'!$E$8-60&lt;'Main Ledger'!A343,'Main Ledger'!A343&lt;'Main Ledger'!$E$8+365),1,0)</f>
        <v>1</v>
      </c>
    </row>
    <row r="336" spans="1:7" ht="12.75">
      <c r="A336">
        <f>IF(ISNUMBER('Start - Print Reports'!$C$10),IF(AND('Main Ledger'!$A344&gt;'Start - Print Reports'!$C$10,'Start - Print Reports'!$A$10='Main Ledger'!$F344),'Main Ledger'!$H344,0),0)</f>
        <v>0</v>
      </c>
      <c r="B336">
        <f>IF(ISNUMBER('Start - Print Reports'!$C$11),IF(AND('Main Ledger'!$A344&gt;'Start - Print Reports'!$C$11,'Start - Print Reports'!$A$11='Main Ledger'!$F344),'Main Ledger'!$H344,0),0)</f>
        <v>0</v>
      </c>
      <c r="C336">
        <f>IF(ISNUMBER('Start - Print Reports'!$C$12),IF(AND('Main Ledger'!$A344&gt;'Start - Print Reports'!$C$12,'Start - Print Reports'!$A$12='Main Ledger'!$F344),'Main Ledger'!$H344,0),0)</f>
        <v>0</v>
      </c>
      <c r="D336">
        <f>IF(ISNUMBER('Start - Print Reports'!$C$13),IF(AND('Main Ledger'!$A344&gt;'Start - Print Reports'!$C$13,'Start - Print Reports'!$A$13='Main Ledger'!$F344),'Main Ledger'!$H344,0),0)</f>
        <v>0</v>
      </c>
      <c r="E336">
        <f>IF(ISNUMBER('Start - Print Reports'!$C$14),IF(AND('Main Ledger'!$A344&gt;'Start - Print Reports'!$C$14,'Start - Print Reports'!$A$14='Main Ledger'!$F344),'Main Ledger'!$H344,0),0)</f>
        <v>0</v>
      </c>
      <c r="F336" s="60" t="s">
        <v>384</v>
      </c>
      <c r="G336">
        <f>IF(AND('Main Ledger'!$E$8-60&lt;'Main Ledger'!A344,'Main Ledger'!A344&lt;'Main Ledger'!$E$8+365),1,0)</f>
        <v>1</v>
      </c>
    </row>
    <row r="337" spans="1:7" ht="12.75">
      <c r="A337">
        <f>IF(ISNUMBER('Start - Print Reports'!$C$10),IF(AND('Main Ledger'!$A345&gt;'Start - Print Reports'!$C$10,'Start - Print Reports'!$A$10='Main Ledger'!$F345),'Main Ledger'!$H345,0),0)</f>
        <v>0</v>
      </c>
      <c r="B337">
        <f>IF(ISNUMBER('Start - Print Reports'!$C$11),IF(AND('Main Ledger'!$A345&gt;'Start - Print Reports'!$C$11,'Start - Print Reports'!$A$11='Main Ledger'!$F345),'Main Ledger'!$H345,0),0)</f>
        <v>0</v>
      </c>
      <c r="C337">
        <f>IF(ISNUMBER('Start - Print Reports'!$C$12),IF(AND('Main Ledger'!$A345&gt;'Start - Print Reports'!$C$12,'Start - Print Reports'!$A$12='Main Ledger'!$F345),'Main Ledger'!$H345,0),0)</f>
        <v>0</v>
      </c>
      <c r="D337">
        <f>IF(ISNUMBER('Start - Print Reports'!$C$13),IF(AND('Main Ledger'!$A345&gt;'Start - Print Reports'!$C$13,'Start - Print Reports'!$A$13='Main Ledger'!$F345),'Main Ledger'!$H345,0),0)</f>
        <v>0</v>
      </c>
      <c r="E337">
        <f>IF(ISNUMBER('Start - Print Reports'!$C$14),IF(AND('Main Ledger'!$A345&gt;'Start - Print Reports'!$C$14,'Start - Print Reports'!$A$14='Main Ledger'!$F345),'Main Ledger'!$H345,0),0)</f>
        <v>0</v>
      </c>
      <c r="F337" s="60" t="s">
        <v>385</v>
      </c>
      <c r="G337">
        <f>IF(AND('Main Ledger'!$E$8-60&lt;'Main Ledger'!A345,'Main Ledger'!A345&lt;'Main Ledger'!$E$8+365),1,0)</f>
        <v>1</v>
      </c>
    </row>
    <row r="338" spans="1:7" ht="12.75">
      <c r="A338">
        <f>IF(ISNUMBER('Start - Print Reports'!$C$10),IF(AND('Main Ledger'!$A346&gt;'Start - Print Reports'!$C$10,'Start - Print Reports'!$A$10='Main Ledger'!$F346),'Main Ledger'!$H346,0),0)</f>
        <v>0</v>
      </c>
      <c r="B338">
        <f>IF(ISNUMBER('Start - Print Reports'!$C$11),IF(AND('Main Ledger'!$A346&gt;'Start - Print Reports'!$C$11,'Start - Print Reports'!$A$11='Main Ledger'!$F346),'Main Ledger'!$H346,0),0)</f>
        <v>0</v>
      </c>
      <c r="C338">
        <f>IF(ISNUMBER('Start - Print Reports'!$C$12),IF(AND('Main Ledger'!$A346&gt;'Start - Print Reports'!$C$12,'Start - Print Reports'!$A$12='Main Ledger'!$F346),'Main Ledger'!$H346,0),0)</f>
        <v>0</v>
      </c>
      <c r="D338">
        <f>IF(ISNUMBER('Start - Print Reports'!$C$13),IF(AND('Main Ledger'!$A346&gt;'Start - Print Reports'!$C$13,'Start - Print Reports'!$A$13='Main Ledger'!$F346),'Main Ledger'!$H346,0),0)</f>
        <v>0</v>
      </c>
      <c r="E338">
        <f>IF(ISNUMBER('Start - Print Reports'!$C$14),IF(AND('Main Ledger'!$A346&gt;'Start - Print Reports'!$C$14,'Start - Print Reports'!$A$14='Main Ledger'!$F346),'Main Ledger'!$H346,0),0)</f>
        <v>0</v>
      </c>
      <c r="F338" s="60" t="s">
        <v>386</v>
      </c>
      <c r="G338">
        <f>IF(AND('Main Ledger'!$E$8-60&lt;'Main Ledger'!A346,'Main Ledger'!A346&lt;'Main Ledger'!$E$8+365),1,0)</f>
        <v>1</v>
      </c>
    </row>
    <row r="339" spans="1:7" ht="12.75">
      <c r="A339">
        <f>IF(ISNUMBER('Start - Print Reports'!$C$10),IF(AND('Main Ledger'!$A347&gt;'Start - Print Reports'!$C$10,'Start - Print Reports'!$A$10='Main Ledger'!$F347),'Main Ledger'!$H347,0),0)</f>
        <v>0</v>
      </c>
      <c r="B339">
        <f>IF(ISNUMBER('Start - Print Reports'!$C$11),IF(AND('Main Ledger'!$A347&gt;'Start - Print Reports'!$C$11,'Start - Print Reports'!$A$11='Main Ledger'!$F347),'Main Ledger'!$H347,0),0)</f>
        <v>0</v>
      </c>
      <c r="C339">
        <f>IF(ISNUMBER('Start - Print Reports'!$C$12),IF(AND('Main Ledger'!$A347&gt;'Start - Print Reports'!$C$12,'Start - Print Reports'!$A$12='Main Ledger'!$F347),'Main Ledger'!$H347,0),0)</f>
        <v>0</v>
      </c>
      <c r="D339">
        <f>IF(ISNUMBER('Start - Print Reports'!$C$13),IF(AND('Main Ledger'!$A347&gt;'Start - Print Reports'!$C$13,'Start - Print Reports'!$A$13='Main Ledger'!$F347),'Main Ledger'!$H347,0),0)</f>
        <v>0</v>
      </c>
      <c r="E339">
        <f>IF(ISNUMBER('Start - Print Reports'!$C$14),IF(AND('Main Ledger'!$A347&gt;'Start - Print Reports'!$C$14,'Start - Print Reports'!$A$14='Main Ledger'!$F347),'Main Ledger'!$H347,0),0)</f>
        <v>0</v>
      </c>
      <c r="F339" s="60" t="s">
        <v>387</v>
      </c>
      <c r="G339">
        <f>IF(AND('Main Ledger'!$E$8-60&lt;'Main Ledger'!A347,'Main Ledger'!A347&lt;'Main Ledger'!$E$8+365),1,0)</f>
        <v>1</v>
      </c>
    </row>
    <row r="340" spans="1:7" ht="12.75">
      <c r="A340">
        <f>IF(ISNUMBER('Start - Print Reports'!$C$10),IF(AND('Main Ledger'!$A348&gt;'Start - Print Reports'!$C$10,'Start - Print Reports'!$A$10='Main Ledger'!$F348),'Main Ledger'!$H348,0),0)</f>
        <v>0</v>
      </c>
      <c r="B340">
        <f>IF(ISNUMBER('Start - Print Reports'!$C$11),IF(AND('Main Ledger'!$A348&gt;'Start - Print Reports'!$C$11,'Start - Print Reports'!$A$11='Main Ledger'!$F348),'Main Ledger'!$H348,0),0)</f>
        <v>0</v>
      </c>
      <c r="C340">
        <f>IF(ISNUMBER('Start - Print Reports'!$C$12),IF(AND('Main Ledger'!$A348&gt;'Start - Print Reports'!$C$12,'Start - Print Reports'!$A$12='Main Ledger'!$F348),'Main Ledger'!$H348,0),0)</f>
        <v>0</v>
      </c>
      <c r="D340">
        <f>IF(ISNUMBER('Start - Print Reports'!$C$13),IF(AND('Main Ledger'!$A348&gt;'Start - Print Reports'!$C$13,'Start - Print Reports'!$A$13='Main Ledger'!$F348),'Main Ledger'!$H348,0),0)</f>
        <v>0</v>
      </c>
      <c r="E340">
        <f>IF(ISNUMBER('Start - Print Reports'!$C$14),IF(AND('Main Ledger'!$A348&gt;'Start - Print Reports'!$C$14,'Start - Print Reports'!$A$14='Main Ledger'!$F348),'Main Ledger'!$H348,0),0)</f>
        <v>0</v>
      </c>
      <c r="F340" s="60" t="s">
        <v>388</v>
      </c>
      <c r="G340">
        <f>IF(AND('Main Ledger'!$E$8-60&lt;'Main Ledger'!A348,'Main Ledger'!A348&lt;'Main Ledger'!$E$8+365),1,0)</f>
        <v>1</v>
      </c>
    </row>
    <row r="341" spans="1:7" ht="12.75">
      <c r="A341">
        <f>IF(ISNUMBER('Start - Print Reports'!$C$10),IF(AND('Main Ledger'!$A349&gt;'Start - Print Reports'!$C$10,'Start - Print Reports'!$A$10='Main Ledger'!$F349),'Main Ledger'!$H349,0),0)</f>
        <v>0</v>
      </c>
      <c r="B341">
        <f>IF(ISNUMBER('Start - Print Reports'!$C$11),IF(AND('Main Ledger'!$A349&gt;'Start - Print Reports'!$C$11,'Start - Print Reports'!$A$11='Main Ledger'!$F349),'Main Ledger'!$H349,0),0)</f>
        <v>0</v>
      </c>
      <c r="C341">
        <f>IF(ISNUMBER('Start - Print Reports'!$C$12),IF(AND('Main Ledger'!$A349&gt;'Start - Print Reports'!$C$12,'Start - Print Reports'!$A$12='Main Ledger'!$F349),'Main Ledger'!$H349,0),0)</f>
        <v>0</v>
      </c>
      <c r="D341">
        <f>IF(ISNUMBER('Start - Print Reports'!$C$13),IF(AND('Main Ledger'!$A349&gt;'Start - Print Reports'!$C$13,'Start - Print Reports'!$A$13='Main Ledger'!$F349),'Main Ledger'!$H349,0),0)</f>
        <v>0</v>
      </c>
      <c r="E341">
        <f>IF(ISNUMBER('Start - Print Reports'!$C$14),IF(AND('Main Ledger'!$A349&gt;'Start - Print Reports'!$C$14,'Start - Print Reports'!$A$14='Main Ledger'!$F349),'Main Ledger'!$H349,0),0)</f>
        <v>0</v>
      </c>
      <c r="F341" s="60" t="s">
        <v>389</v>
      </c>
      <c r="G341">
        <f>IF(AND('Main Ledger'!$E$8-60&lt;'Main Ledger'!A349,'Main Ledger'!A349&lt;'Main Ledger'!$E$8+365),1,0)</f>
        <v>1</v>
      </c>
    </row>
    <row r="342" spans="1:7" ht="12.75">
      <c r="A342">
        <f>IF(ISNUMBER('Start - Print Reports'!$C$10),IF(AND('Main Ledger'!$A350&gt;'Start - Print Reports'!$C$10,'Start - Print Reports'!$A$10='Main Ledger'!$F350),'Main Ledger'!$H350,0),0)</f>
        <v>0</v>
      </c>
      <c r="B342">
        <f>IF(ISNUMBER('Start - Print Reports'!$C$11),IF(AND('Main Ledger'!$A350&gt;'Start - Print Reports'!$C$11,'Start - Print Reports'!$A$11='Main Ledger'!$F350),'Main Ledger'!$H350,0),0)</f>
        <v>0</v>
      </c>
      <c r="C342">
        <f>IF(ISNUMBER('Start - Print Reports'!$C$12),IF(AND('Main Ledger'!$A350&gt;'Start - Print Reports'!$C$12,'Start - Print Reports'!$A$12='Main Ledger'!$F350),'Main Ledger'!$H350,0),0)</f>
        <v>0</v>
      </c>
      <c r="D342">
        <f>IF(ISNUMBER('Start - Print Reports'!$C$13),IF(AND('Main Ledger'!$A350&gt;'Start - Print Reports'!$C$13,'Start - Print Reports'!$A$13='Main Ledger'!$F350),'Main Ledger'!$H350,0),0)</f>
        <v>0</v>
      </c>
      <c r="E342">
        <f>IF(ISNUMBER('Start - Print Reports'!$C$14),IF(AND('Main Ledger'!$A350&gt;'Start - Print Reports'!$C$14,'Start - Print Reports'!$A$14='Main Ledger'!$F350),'Main Ledger'!$H350,0),0)</f>
        <v>0</v>
      </c>
      <c r="F342" s="60" t="s">
        <v>390</v>
      </c>
      <c r="G342">
        <f>IF(AND('Main Ledger'!$E$8-60&lt;'Main Ledger'!A350,'Main Ledger'!A350&lt;'Main Ledger'!$E$8+365),1,0)</f>
        <v>1</v>
      </c>
    </row>
    <row r="343" spans="1:7" ht="12.75">
      <c r="A343">
        <f>IF(ISNUMBER('Start - Print Reports'!$C$10),IF(AND('Main Ledger'!$A351&gt;'Start - Print Reports'!$C$10,'Start - Print Reports'!$A$10='Main Ledger'!$F351),'Main Ledger'!$H351,0),0)</f>
        <v>0</v>
      </c>
      <c r="B343">
        <f>IF(ISNUMBER('Start - Print Reports'!$C$11),IF(AND('Main Ledger'!$A351&gt;'Start - Print Reports'!$C$11,'Start - Print Reports'!$A$11='Main Ledger'!$F351),'Main Ledger'!$H351,0),0)</f>
        <v>0</v>
      </c>
      <c r="C343">
        <f>IF(ISNUMBER('Start - Print Reports'!$C$12),IF(AND('Main Ledger'!$A351&gt;'Start - Print Reports'!$C$12,'Start - Print Reports'!$A$12='Main Ledger'!$F351),'Main Ledger'!$H351,0),0)</f>
        <v>0</v>
      </c>
      <c r="D343">
        <f>IF(ISNUMBER('Start - Print Reports'!$C$13),IF(AND('Main Ledger'!$A351&gt;'Start - Print Reports'!$C$13,'Start - Print Reports'!$A$13='Main Ledger'!$F351),'Main Ledger'!$H351,0),0)</f>
        <v>0</v>
      </c>
      <c r="E343">
        <f>IF(ISNUMBER('Start - Print Reports'!$C$14),IF(AND('Main Ledger'!$A351&gt;'Start - Print Reports'!$C$14,'Start - Print Reports'!$A$14='Main Ledger'!$F351),'Main Ledger'!$H351,0),0)</f>
        <v>0</v>
      </c>
      <c r="F343" s="60" t="s">
        <v>391</v>
      </c>
      <c r="G343">
        <f>IF(AND('Main Ledger'!$E$8-60&lt;'Main Ledger'!A351,'Main Ledger'!A351&lt;'Main Ledger'!$E$8+365),1,0)</f>
        <v>1</v>
      </c>
    </row>
    <row r="344" spans="1:7" ht="12.75">
      <c r="A344">
        <f>IF(ISNUMBER('Start - Print Reports'!$C$10),IF(AND('Main Ledger'!$A352&gt;'Start - Print Reports'!$C$10,'Start - Print Reports'!$A$10='Main Ledger'!$F352),'Main Ledger'!$H352,0),0)</f>
        <v>0</v>
      </c>
      <c r="B344">
        <f>IF(ISNUMBER('Start - Print Reports'!$C$11),IF(AND('Main Ledger'!$A352&gt;'Start - Print Reports'!$C$11,'Start - Print Reports'!$A$11='Main Ledger'!$F352),'Main Ledger'!$H352,0),0)</f>
        <v>0</v>
      </c>
      <c r="C344">
        <f>IF(ISNUMBER('Start - Print Reports'!$C$12),IF(AND('Main Ledger'!$A352&gt;'Start - Print Reports'!$C$12,'Start - Print Reports'!$A$12='Main Ledger'!$F352),'Main Ledger'!$H352,0),0)</f>
        <v>0</v>
      </c>
      <c r="D344">
        <f>IF(ISNUMBER('Start - Print Reports'!$C$13),IF(AND('Main Ledger'!$A352&gt;'Start - Print Reports'!$C$13,'Start - Print Reports'!$A$13='Main Ledger'!$F352),'Main Ledger'!$H352,0),0)</f>
        <v>0</v>
      </c>
      <c r="E344">
        <f>IF(ISNUMBER('Start - Print Reports'!$C$14),IF(AND('Main Ledger'!$A352&gt;'Start - Print Reports'!$C$14,'Start - Print Reports'!$A$14='Main Ledger'!$F352),'Main Ledger'!$H352,0),0)</f>
        <v>0</v>
      </c>
      <c r="F344" s="60" t="s">
        <v>392</v>
      </c>
      <c r="G344">
        <f>IF(AND('Main Ledger'!$E$8-60&lt;'Main Ledger'!A352,'Main Ledger'!A352&lt;'Main Ledger'!$E$8+365),1,0)</f>
        <v>1</v>
      </c>
    </row>
    <row r="345" spans="1:7" ht="12.75">
      <c r="A345">
        <f>IF(ISNUMBER('Start - Print Reports'!$C$10),IF(AND('Main Ledger'!$A353&gt;'Start - Print Reports'!$C$10,'Start - Print Reports'!$A$10='Main Ledger'!$F353),'Main Ledger'!$H353,0),0)</f>
        <v>0</v>
      </c>
      <c r="B345">
        <f>IF(ISNUMBER('Start - Print Reports'!$C$11),IF(AND('Main Ledger'!$A353&gt;'Start - Print Reports'!$C$11,'Start - Print Reports'!$A$11='Main Ledger'!$F353),'Main Ledger'!$H353,0),0)</f>
        <v>0</v>
      </c>
      <c r="C345">
        <f>IF(ISNUMBER('Start - Print Reports'!$C$12),IF(AND('Main Ledger'!$A353&gt;'Start - Print Reports'!$C$12,'Start - Print Reports'!$A$12='Main Ledger'!$F353),'Main Ledger'!$H353,0),0)</f>
        <v>0</v>
      </c>
      <c r="D345">
        <f>IF(ISNUMBER('Start - Print Reports'!$C$13),IF(AND('Main Ledger'!$A353&gt;'Start - Print Reports'!$C$13,'Start - Print Reports'!$A$13='Main Ledger'!$F353),'Main Ledger'!$H353,0),0)</f>
        <v>0</v>
      </c>
      <c r="E345">
        <f>IF(ISNUMBER('Start - Print Reports'!$C$14),IF(AND('Main Ledger'!$A353&gt;'Start - Print Reports'!$C$14,'Start - Print Reports'!$A$14='Main Ledger'!$F353),'Main Ledger'!$H353,0),0)</f>
        <v>0</v>
      </c>
      <c r="F345" s="60" t="s">
        <v>393</v>
      </c>
      <c r="G345">
        <f>IF(AND('Main Ledger'!$E$8-60&lt;'Main Ledger'!A353,'Main Ledger'!A353&lt;'Main Ledger'!$E$8+365),1,0)</f>
        <v>1</v>
      </c>
    </row>
    <row r="346" spans="1:7" ht="12.75">
      <c r="A346">
        <f>IF(ISNUMBER('Start - Print Reports'!$C$10),IF(AND('Main Ledger'!$A354&gt;'Start - Print Reports'!$C$10,'Start - Print Reports'!$A$10='Main Ledger'!$F354),'Main Ledger'!$H354,0),0)</f>
        <v>0</v>
      </c>
      <c r="B346">
        <f>IF(ISNUMBER('Start - Print Reports'!$C$11),IF(AND('Main Ledger'!$A354&gt;'Start - Print Reports'!$C$11,'Start - Print Reports'!$A$11='Main Ledger'!$F354),'Main Ledger'!$H354,0),0)</f>
        <v>0</v>
      </c>
      <c r="C346">
        <f>IF(ISNUMBER('Start - Print Reports'!$C$12),IF(AND('Main Ledger'!$A354&gt;'Start - Print Reports'!$C$12,'Start - Print Reports'!$A$12='Main Ledger'!$F354),'Main Ledger'!$H354,0),0)</f>
        <v>0</v>
      </c>
      <c r="D346">
        <f>IF(ISNUMBER('Start - Print Reports'!$C$13),IF(AND('Main Ledger'!$A354&gt;'Start - Print Reports'!$C$13,'Start - Print Reports'!$A$13='Main Ledger'!$F354),'Main Ledger'!$H354,0),0)</f>
        <v>0</v>
      </c>
      <c r="E346">
        <f>IF(ISNUMBER('Start - Print Reports'!$C$14),IF(AND('Main Ledger'!$A354&gt;'Start - Print Reports'!$C$14,'Start - Print Reports'!$A$14='Main Ledger'!$F354),'Main Ledger'!$H354,0),0)</f>
        <v>0</v>
      </c>
      <c r="F346" s="60" t="s">
        <v>394</v>
      </c>
      <c r="G346">
        <f>IF(AND('Main Ledger'!$E$8-60&lt;'Main Ledger'!A354,'Main Ledger'!A354&lt;'Main Ledger'!$E$8+365),1,0)</f>
        <v>1</v>
      </c>
    </row>
    <row r="347" spans="1:7" ht="12.75">
      <c r="A347">
        <f>IF(ISNUMBER('Start - Print Reports'!$C$10),IF(AND('Main Ledger'!$A355&gt;'Start - Print Reports'!$C$10,'Start - Print Reports'!$A$10='Main Ledger'!$F355),'Main Ledger'!$H355,0),0)</f>
        <v>0</v>
      </c>
      <c r="B347">
        <f>IF(ISNUMBER('Start - Print Reports'!$C$11),IF(AND('Main Ledger'!$A355&gt;'Start - Print Reports'!$C$11,'Start - Print Reports'!$A$11='Main Ledger'!$F355),'Main Ledger'!$H355,0),0)</f>
        <v>0</v>
      </c>
      <c r="C347">
        <f>IF(ISNUMBER('Start - Print Reports'!$C$12),IF(AND('Main Ledger'!$A355&gt;'Start - Print Reports'!$C$12,'Start - Print Reports'!$A$12='Main Ledger'!$F355),'Main Ledger'!$H355,0),0)</f>
        <v>0</v>
      </c>
      <c r="D347">
        <f>IF(ISNUMBER('Start - Print Reports'!$C$13),IF(AND('Main Ledger'!$A355&gt;'Start - Print Reports'!$C$13,'Start - Print Reports'!$A$13='Main Ledger'!$F355),'Main Ledger'!$H355,0),0)</f>
        <v>0</v>
      </c>
      <c r="E347">
        <f>IF(ISNUMBER('Start - Print Reports'!$C$14),IF(AND('Main Ledger'!$A355&gt;'Start - Print Reports'!$C$14,'Start - Print Reports'!$A$14='Main Ledger'!$F355),'Main Ledger'!$H355,0),0)</f>
        <v>0</v>
      </c>
      <c r="F347" s="60" t="s">
        <v>395</v>
      </c>
      <c r="G347">
        <f>IF(AND('Main Ledger'!$E$8-60&lt;'Main Ledger'!A355,'Main Ledger'!A355&lt;'Main Ledger'!$E$8+365),1,0)</f>
        <v>1</v>
      </c>
    </row>
    <row r="348" spans="1:7" ht="12.75">
      <c r="A348">
        <f>IF(ISNUMBER('Start - Print Reports'!$C$10),IF(AND('Main Ledger'!$A356&gt;'Start - Print Reports'!$C$10,'Start - Print Reports'!$A$10='Main Ledger'!$F356),'Main Ledger'!$H356,0),0)</f>
        <v>0</v>
      </c>
      <c r="B348">
        <f>IF(ISNUMBER('Start - Print Reports'!$C$11),IF(AND('Main Ledger'!$A356&gt;'Start - Print Reports'!$C$11,'Start - Print Reports'!$A$11='Main Ledger'!$F356),'Main Ledger'!$H356,0),0)</f>
        <v>0</v>
      </c>
      <c r="C348">
        <f>IF(ISNUMBER('Start - Print Reports'!$C$12),IF(AND('Main Ledger'!$A356&gt;'Start - Print Reports'!$C$12,'Start - Print Reports'!$A$12='Main Ledger'!$F356),'Main Ledger'!$H356,0),0)</f>
        <v>0</v>
      </c>
      <c r="D348">
        <f>IF(ISNUMBER('Start - Print Reports'!$C$13),IF(AND('Main Ledger'!$A356&gt;'Start - Print Reports'!$C$13,'Start - Print Reports'!$A$13='Main Ledger'!$F356),'Main Ledger'!$H356,0),0)</f>
        <v>0</v>
      </c>
      <c r="E348">
        <f>IF(ISNUMBER('Start - Print Reports'!$C$14),IF(AND('Main Ledger'!$A356&gt;'Start - Print Reports'!$C$14,'Start - Print Reports'!$A$14='Main Ledger'!$F356),'Main Ledger'!$H356,0),0)</f>
        <v>0</v>
      </c>
      <c r="F348" s="60" t="s">
        <v>396</v>
      </c>
      <c r="G348">
        <f>IF(AND('Main Ledger'!$E$8-60&lt;'Main Ledger'!A356,'Main Ledger'!A356&lt;'Main Ledger'!$E$8+365),1,0)</f>
        <v>1</v>
      </c>
    </row>
    <row r="349" spans="1:7" ht="12.75">
      <c r="A349">
        <f>IF(ISNUMBER('Start - Print Reports'!$C$10),IF(AND('Main Ledger'!$A357&gt;'Start - Print Reports'!$C$10,'Start - Print Reports'!$A$10='Main Ledger'!$F357),'Main Ledger'!$H357,0),0)</f>
        <v>0</v>
      </c>
      <c r="B349">
        <f>IF(ISNUMBER('Start - Print Reports'!$C$11),IF(AND('Main Ledger'!$A357&gt;'Start - Print Reports'!$C$11,'Start - Print Reports'!$A$11='Main Ledger'!$F357),'Main Ledger'!$H357,0),0)</f>
        <v>0</v>
      </c>
      <c r="C349">
        <f>IF(ISNUMBER('Start - Print Reports'!$C$12),IF(AND('Main Ledger'!$A357&gt;'Start - Print Reports'!$C$12,'Start - Print Reports'!$A$12='Main Ledger'!$F357),'Main Ledger'!$H357,0),0)</f>
        <v>0</v>
      </c>
      <c r="D349">
        <f>IF(ISNUMBER('Start - Print Reports'!$C$13),IF(AND('Main Ledger'!$A357&gt;'Start - Print Reports'!$C$13,'Start - Print Reports'!$A$13='Main Ledger'!$F357),'Main Ledger'!$H357,0),0)</f>
        <v>0</v>
      </c>
      <c r="E349">
        <f>IF(ISNUMBER('Start - Print Reports'!$C$14),IF(AND('Main Ledger'!$A357&gt;'Start - Print Reports'!$C$14,'Start - Print Reports'!$A$14='Main Ledger'!$F357),'Main Ledger'!$H357,0),0)</f>
        <v>0</v>
      </c>
      <c r="F349" s="60" t="s">
        <v>397</v>
      </c>
      <c r="G349">
        <f>IF(AND('Main Ledger'!$E$8-60&lt;'Main Ledger'!A357,'Main Ledger'!A357&lt;'Main Ledger'!$E$8+365),1,0)</f>
        <v>1</v>
      </c>
    </row>
    <row r="350" spans="1:7" ht="12.75">
      <c r="A350">
        <f>IF(ISNUMBER('Start - Print Reports'!$C$10),IF(AND('Main Ledger'!$A358&gt;'Start - Print Reports'!$C$10,'Start - Print Reports'!$A$10='Main Ledger'!$F358),'Main Ledger'!$H358,0),0)</f>
        <v>0</v>
      </c>
      <c r="B350">
        <f>IF(ISNUMBER('Start - Print Reports'!$C$11),IF(AND('Main Ledger'!$A358&gt;'Start - Print Reports'!$C$11,'Start - Print Reports'!$A$11='Main Ledger'!$F358),'Main Ledger'!$H358,0),0)</f>
        <v>0</v>
      </c>
      <c r="C350">
        <f>IF(ISNUMBER('Start - Print Reports'!$C$12),IF(AND('Main Ledger'!$A358&gt;'Start - Print Reports'!$C$12,'Start - Print Reports'!$A$12='Main Ledger'!$F358),'Main Ledger'!$H358,0),0)</f>
        <v>0</v>
      </c>
      <c r="D350">
        <f>IF(ISNUMBER('Start - Print Reports'!$C$13),IF(AND('Main Ledger'!$A358&gt;'Start - Print Reports'!$C$13,'Start - Print Reports'!$A$13='Main Ledger'!$F358),'Main Ledger'!$H358,0),0)</f>
        <v>0</v>
      </c>
      <c r="E350">
        <f>IF(ISNUMBER('Start - Print Reports'!$C$14),IF(AND('Main Ledger'!$A358&gt;'Start - Print Reports'!$C$14,'Start - Print Reports'!$A$14='Main Ledger'!$F358),'Main Ledger'!$H358,0),0)</f>
        <v>0</v>
      </c>
      <c r="F350" s="60" t="s">
        <v>398</v>
      </c>
      <c r="G350">
        <f>IF(AND('Main Ledger'!$E$8-60&lt;'Main Ledger'!A358,'Main Ledger'!A358&lt;'Main Ledger'!$E$8+365),1,0)</f>
        <v>1</v>
      </c>
    </row>
    <row r="351" spans="1:7" ht="12.75">
      <c r="A351">
        <f>IF(ISNUMBER('Start - Print Reports'!$C$10),IF(AND('Main Ledger'!$A359&gt;'Start - Print Reports'!$C$10,'Start - Print Reports'!$A$10='Main Ledger'!$F359),'Main Ledger'!$H359,0),0)</f>
        <v>0</v>
      </c>
      <c r="B351">
        <f>IF(ISNUMBER('Start - Print Reports'!$C$11),IF(AND('Main Ledger'!$A359&gt;'Start - Print Reports'!$C$11,'Start - Print Reports'!$A$11='Main Ledger'!$F359),'Main Ledger'!$H359,0),0)</f>
        <v>0</v>
      </c>
      <c r="C351">
        <f>IF(ISNUMBER('Start - Print Reports'!$C$12),IF(AND('Main Ledger'!$A359&gt;'Start - Print Reports'!$C$12,'Start - Print Reports'!$A$12='Main Ledger'!$F359),'Main Ledger'!$H359,0),0)</f>
        <v>0</v>
      </c>
      <c r="D351">
        <f>IF(ISNUMBER('Start - Print Reports'!$C$13),IF(AND('Main Ledger'!$A359&gt;'Start - Print Reports'!$C$13,'Start - Print Reports'!$A$13='Main Ledger'!$F359),'Main Ledger'!$H359,0),0)</f>
        <v>0</v>
      </c>
      <c r="E351">
        <f>IF(ISNUMBER('Start - Print Reports'!$C$14),IF(AND('Main Ledger'!$A359&gt;'Start - Print Reports'!$C$14,'Start - Print Reports'!$A$14='Main Ledger'!$F359),'Main Ledger'!$H359,0),0)</f>
        <v>0</v>
      </c>
      <c r="F351" s="60" t="s">
        <v>399</v>
      </c>
      <c r="G351">
        <f>IF(AND('Main Ledger'!$E$8-60&lt;'Main Ledger'!A359,'Main Ledger'!A359&lt;'Main Ledger'!$E$8+365),1,0)</f>
        <v>1</v>
      </c>
    </row>
    <row r="352" spans="1:7" ht="12.75">
      <c r="A352">
        <f>IF(ISNUMBER('Start - Print Reports'!$C$10),IF(AND('Main Ledger'!$A360&gt;'Start - Print Reports'!$C$10,'Start - Print Reports'!$A$10='Main Ledger'!$F360),'Main Ledger'!$H360,0),0)</f>
        <v>0</v>
      </c>
      <c r="B352">
        <f>IF(ISNUMBER('Start - Print Reports'!$C$11),IF(AND('Main Ledger'!$A360&gt;'Start - Print Reports'!$C$11,'Start - Print Reports'!$A$11='Main Ledger'!$F360),'Main Ledger'!$H360,0),0)</f>
        <v>0</v>
      </c>
      <c r="C352">
        <f>IF(ISNUMBER('Start - Print Reports'!$C$12),IF(AND('Main Ledger'!$A360&gt;'Start - Print Reports'!$C$12,'Start - Print Reports'!$A$12='Main Ledger'!$F360),'Main Ledger'!$H360,0),0)</f>
        <v>0</v>
      </c>
      <c r="D352">
        <f>IF(ISNUMBER('Start - Print Reports'!$C$13),IF(AND('Main Ledger'!$A360&gt;'Start - Print Reports'!$C$13,'Start - Print Reports'!$A$13='Main Ledger'!$F360),'Main Ledger'!$H360,0),0)</f>
        <v>0</v>
      </c>
      <c r="E352">
        <f>IF(ISNUMBER('Start - Print Reports'!$C$14),IF(AND('Main Ledger'!$A360&gt;'Start - Print Reports'!$C$14,'Start - Print Reports'!$A$14='Main Ledger'!$F360),'Main Ledger'!$H360,0),0)</f>
        <v>0</v>
      </c>
      <c r="F352" s="60" t="s">
        <v>400</v>
      </c>
      <c r="G352">
        <f>IF(AND('Main Ledger'!$E$8-60&lt;'Main Ledger'!A360,'Main Ledger'!A360&lt;'Main Ledger'!$E$8+365),1,0)</f>
        <v>1</v>
      </c>
    </row>
    <row r="353" spans="1:7" ht="12.75">
      <c r="A353">
        <f>IF(ISNUMBER('Start - Print Reports'!$C$10),IF(AND('Main Ledger'!$A361&gt;'Start - Print Reports'!$C$10,'Start - Print Reports'!$A$10='Main Ledger'!$F361),'Main Ledger'!$H361,0),0)</f>
        <v>0</v>
      </c>
      <c r="B353">
        <f>IF(ISNUMBER('Start - Print Reports'!$C$11),IF(AND('Main Ledger'!$A361&gt;'Start - Print Reports'!$C$11,'Start - Print Reports'!$A$11='Main Ledger'!$F361),'Main Ledger'!$H361,0),0)</f>
        <v>0</v>
      </c>
      <c r="C353">
        <f>IF(ISNUMBER('Start - Print Reports'!$C$12),IF(AND('Main Ledger'!$A361&gt;'Start - Print Reports'!$C$12,'Start - Print Reports'!$A$12='Main Ledger'!$F361),'Main Ledger'!$H361,0),0)</f>
        <v>0</v>
      </c>
      <c r="D353">
        <f>IF(ISNUMBER('Start - Print Reports'!$C$13),IF(AND('Main Ledger'!$A361&gt;'Start - Print Reports'!$C$13,'Start - Print Reports'!$A$13='Main Ledger'!$F361),'Main Ledger'!$H361,0),0)</f>
        <v>0</v>
      </c>
      <c r="E353">
        <f>IF(ISNUMBER('Start - Print Reports'!$C$14),IF(AND('Main Ledger'!$A361&gt;'Start - Print Reports'!$C$14,'Start - Print Reports'!$A$14='Main Ledger'!$F361),'Main Ledger'!$H361,0),0)</f>
        <v>0</v>
      </c>
      <c r="F353" s="60" t="s">
        <v>401</v>
      </c>
      <c r="G353">
        <f>IF(AND('Main Ledger'!$E$8-60&lt;'Main Ledger'!A361,'Main Ledger'!A361&lt;'Main Ledger'!$E$8+365),1,0)</f>
        <v>1</v>
      </c>
    </row>
    <row r="354" spans="1:7" ht="12.75">
      <c r="A354">
        <f>IF(ISNUMBER('Start - Print Reports'!$C$10),IF(AND('Main Ledger'!$A362&gt;'Start - Print Reports'!$C$10,'Start - Print Reports'!$A$10='Main Ledger'!$F362),'Main Ledger'!$H362,0),0)</f>
        <v>0</v>
      </c>
      <c r="B354">
        <f>IF(ISNUMBER('Start - Print Reports'!$C$11),IF(AND('Main Ledger'!$A362&gt;'Start - Print Reports'!$C$11,'Start - Print Reports'!$A$11='Main Ledger'!$F362),'Main Ledger'!$H362,0),0)</f>
        <v>0</v>
      </c>
      <c r="C354">
        <f>IF(ISNUMBER('Start - Print Reports'!$C$12),IF(AND('Main Ledger'!$A362&gt;'Start - Print Reports'!$C$12,'Start - Print Reports'!$A$12='Main Ledger'!$F362),'Main Ledger'!$H362,0),0)</f>
        <v>0</v>
      </c>
      <c r="D354">
        <f>IF(ISNUMBER('Start - Print Reports'!$C$13),IF(AND('Main Ledger'!$A362&gt;'Start - Print Reports'!$C$13,'Start - Print Reports'!$A$13='Main Ledger'!$F362),'Main Ledger'!$H362,0),0)</f>
        <v>0</v>
      </c>
      <c r="E354">
        <f>IF(ISNUMBER('Start - Print Reports'!$C$14),IF(AND('Main Ledger'!$A362&gt;'Start - Print Reports'!$C$14,'Start - Print Reports'!$A$14='Main Ledger'!$F362),'Main Ledger'!$H362,0),0)</f>
        <v>0</v>
      </c>
      <c r="F354" s="60" t="s">
        <v>402</v>
      </c>
      <c r="G354">
        <f>IF(AND('Main Ledger'!$E$8-60&lt;'Main Ledger'!A362,'Main Ledger'!A362&lt;'Main Ledger'!$E$8+365),1,0)</f>
        <v>1</v>
      </c>
    </row>
    <row r="355" spans="1:7" ht="12.75">
      <c r="A355">
        <f>IF(ISNUMBER('Start - Print Reports'!$C$10),IF(AND('Main Ledger'!$A363&gt;'Start - Print Reports'!$C$10,'Start - Print Reports'!$A$10='Main Ledger'!$F363),'Main Ledger'!$H363,0),0)</f>
        <v>0</v>
      </c>
      <c r="B355">
        <f>IF(ISNUMBER('Start - Print Reports'!$C$11),IF(AND('Main Ledger'!$A363&gt;'Start - Print Reports'!$C$11,'Start - Print Reports'!$A$11='Main Ledger'!$F363),'Main Ledger'!$H363,0),0)</f>
        <v>0</v>
      </c>
      <c r="C355">
        <f>IF(ISNUMBER('Start - Print Reports'!$C$12),IF(AND('Main Ledger'!$A363&gt;'Start - Print Reports'!$C$12,'Start - Print Reports'!$A$12='Main Ledger'!$F363),'Main Ledger'!$H363,0),0)</f>
        <v>0</v>
      </c>
      <c r="D355">
        <f>IF(ISNUMBER('Start - Print Reports'!$C$13),IF(AND('Main Ledger'!$A363&gt;'Start - Print Reports'!$C$13,'Start - Print Reports'!$A$13='Main Ledger'!$F363),'Main Ledger'!$H363,0),0)</f>
        <v>0</v>
      </c>
      <c r="E355">
        <f>IF(ISNUMBER('Start - Print Reports'!$C$14),IF(AND('Main Ledger'!$A363&gt;'Start - Print Reports'!$C$14,'Start - Print Reports'!$A$14='Main Ledger'!$F363),'Main Ledger'!$H363,0),0)</f>
        <v>0</v>
      </c>
      <c r="F355" s="60" t="s">
        <v>403</v>
      </c>
      <c r="G355">
        <f>IF(AND('Main Ledger'!$E$8-60&lt;'Main Ledger'!A363,'Main Ledger'!A363&lt;'Main Ledger'!$E$8+365),1,0)</f>
        <v>1</v>
      </c>
    </row>
    <row r="356" spans="1:7" ht="12.75">
      <c r="A356">
        <f>IF(ISNUMBER('Start - Print Reports'!$C$10),IF(AND('Main Ledger'!$A364&gt;'Start - Print Reports'!$C$10,'Start - Print Reports'!$A$10='Main Ledger'!$F364),'Main Ledger'!$H364,0),0)</f>
        <v>0</v>
      </c>
      <c r="B356">
        <f>IF(ISNUMBER('Start - Print Reports'!$C$11),IF(AND('Main Ledger'!$A364&gt;'Start - Print Reports'!$C$11,'Start - Print Reports'!$A$11='Main Ledger'!$F364),'Main Ledger'!$H364,0),0)</f>
        <v>0</v>
      </c>
      <c r="C356">
        <f>IF(ISNUMBER('Start - Print Reports'!$C$12),IF(AND('Main Ledger'!$A364&gt;'Start - Print Reports'!$C$12,'Start - Print Reports'!$A$12='Main Ledger'!$F364),'Main Ledger'!$H364,0),0)</f>
        <v>0</v>
      </c>
      <c r="D356">
        <f>IF(ISNUMBER('Start - Print Reports'!$C$13),IF(AND('Main Ledger'!$A364&gt;'Start - Print Reports'!$C$13,'Start - Print Reports'!$A$13='Main Ledger'!$F364),'Main Ledger'!$H364,0),0)</f>
        <v>0</v>
      </c>
      <c r="E356">
        <f>IF(ISNUMBER('Start - Print Reports'!$C$14),IF(AND('Main Ledger'!$A364&gt;'Start - Print Reports'!$C$14,'Start - Print Reports'!$A$14='Main Ledger'!$F364),'Main Ledger'!$H364,0),0)</f>
        <v>0</v>
      </c>
      <c r="F356" s="60" t="s">
        <v>404</v>
      </c>
      <c r="G356">
        <f>IF(AND('Main Ledger'!$E$8-60&lt;'Main Ledger'!A364,'Main Ledger'!A364&lt;'Main Ledger'!$E$8+365),1,0)</f>
        <v>1</v>
      </c>
    </row>
    <row r="357" spans="1:7" ht="12.75">
      <c r="A357">
        <f>IF(ISNUMBER('Start - Print Reports'!$C$10),IF(AND('Main Ledger'!$A365&gt;'Start - Print Reports'!$C$10,'Start - Print Reports'!$A$10='Main Ledger'!$F365),'Main Ledger'!$H365,0),0)</f>
        <v>0</v>
      </c>
      <c r="B357">
        <f>IF(ISNUMBER('Start - Print Reports'!$C$11),IF(AND('Main Ledger'!$A365&gt;'Start - Print Reports'!$C$11,'Start - Print Reports'!$A$11='Main Ledger'!$F365),'Main Ledger'!$H365,0),0)</f>
        <v>0</v>
      </c>
      <c r="C357">
        <f>IF(ISNUMBER('Start - Print Reports'!$C$12),IF(AND('Main Ledger'!$A365&gt;'Start - Print Reports'!$C$12,'Start - Print Reports'!$A$12='Main Ledger'!$F365),'Main Ledger'!$H365,0),0)</f>
        <v>0</v>
      </c>
      <c r="D357">
        <f>IF(ISNUMBER('Start - Print Reports'!$C$13),IF(AND('Main Ledger'!$A365&gt;'Start - Print Reports'!$C$13,'Start - Print Reports'!$A$13='Main Ledger'!$F365),'Main Ledger'!$H365,0),0)</f>
        <v>0</v>
      </c>
      <c r="E357">
        <f>IF(ISNUMBER('Start - Print Reports'!$C$14),IF(AND('Main Ledger'!$A365&gt;'Start - Print Reports'!$C$14,'Start - Print Reports'!$A$14='Main Ledger'!$F365),'Main Ledger'!$H365,0),0)</f>
        <v>0</v>
      </c>
      <c r="F357" s="60" t="s">
        <v>405</v>
      </c>
      <c r="G357">
        <f>IF(AND('Main Ledger'!$E$8-60&lt;'Main Ledger'!A365,'Main Ledger'!A365&lt;'Main Ledger'!$E$8+365),1,0)</f>
        <v>1</v>
      </c>
    </row>
    <row r="358" spans="1:7" ht="12.75">
      <c r="A358">
        <f>IF(ISNUMBER('Start - Print Reports'!$C$10),IF(AND('Main Ledger'!$A366&gt;'Start - Print Reports'!$C$10,'Start - Print Reports'!$A$10='Main Ledger'!$F366),'Main Ledger'!$H366,0),0)</f>
        <v>0</v>
      </c>
      <c r="B358">
        <f>IF(ISNUMBER('Start - Print Reports'!$C$11),IF(AND('Main Ledger'!$A366&gt;'Start - Print Reports'!$C$11,'Start - Print Reports'!$A$11='Main Ledger'!$F366),'Main Ledger'!$H366,0),0)</f>
        <v>0</v>
      </c>
      <c r="C358">
        <f>IF(ISNUMBER('Start - Print Reports'!$C$12),IF(AND('Main Ledger'!$A366&gt;'Start - Print Reports'!$C$12,'Start - Print Reports'!$A$12='Main Ledger'!$F366),'Main Ledger'!$H366,0),0)</f>
        <v>0</v>
      </c>
      <c r="D358">
        <f>IF(ISNUMBER('Start - Print Reports'!$C$13),IF(AND('Main Ledger'!$A366&gt;'Start - Print Reports'!$C$13,'Start - Print Reports'!$A$13='Main Ledger'!$F366),'Main Ledger'!$H366,0),0)</f>
        <v>0</v>
      </c>
      <c r="E358">
        <f>IF(ISNUMBER('Start - Print Reports'!$C$14),IF(AND('Main Ledger'!$A366&gt;'Start - Print Reports'!$C$14,'Start - Print Reports'!$A$14='Main Ledger'!$F366),'Main Ledger'!$H366,0),0)</f>
        <v>0</v>
      </c>
      <c r="F358" s="60" t="s">
        <v>406</v>
      </c>
      <c r="G358">
        <f>IF(AND('Main Ledger'!$E$8-60&lt;'Main Ledger'!A366,'Main Ledger'!A366&lt;'Main Ledger'!$E$8+365),1,0)</f>
        <v>1</v>
      </c>
    </row>
    <row r="359" spans="1:7" ht="12.75">
      <c r="A359">
        <f>IF(ISNUMBER('Start - Print Reports'!$C$10),IF(AND('Main Ledger'!$A367&gt;'Start - Print Reports'!$C$10,'Start - Print Reports'!$A$10='Main Ledger'!$F367),'Main Ledger'!$H367,0),0)</f>
        <v>0</v>
      </c>
      <c r="B359">
        <f>IF(ISNUMBER('Start - Print Reports'!$C$11),IF(AND('Main Ledger'!$A367&gt;'Start - Print Reports'!$C$11,'Start - Print Reports'!$A$11='Main Ledger'!$F367),'Main Ledger'!$H367,0),0)</f>
        <v>0</v>
      </c>
      <c r="C359">
        <f>IF(ISNUMBER('Start - Print Reports'!$C$12),IF(AND('Main Ledger'!$A367&gt;'Start - Print Reports'!$C$12,'Start - Print Reports'!$A$12='Main Ledger'!$F367),'Main Ledger'!$H367,0),0)</f>
        <v>0</v>
      </c>
      <c r="D359">
        <f>IF(ISNUMBER('Start - Print Reports'!$C$13),IF(AND('Main Ledger'!$A367&gt;'Start - Print Reports'!$C$13,'Start - Print Reports'!$A$13='Main Ledger'!$F367),'Main Ledger'!$H367,0),0)</f>
        <v>0</v>
      </c>
      <c r="E359">
        <f>IF(ISNUMBER('Start - Print Reports'!$C$14),IF(AND('Main Ledger'!$A367&gt;'Start - Print Reports'!$C$14,'Start - Print Reports'!$A$14='Main Ledger'!$F367),'Main Ledger'!$H367,0),0)</f>
        <v>0</v>
      </c>
      <c r="F359" s="60" t="s">
        <v>407</v>
      </c>
      <c r="G359">
        <f>IF(AND('Main Ledger'!$E$8-60&lt;'Main Ledger'!A367,'Main Ledger'!A367&lt;'Main Ledger'!$E$8+365),1,0)</f>
        <v>1</v>
      </c>
    </row>
    <row r="360" spans="1:7" ht="12.75">
      <c r="A360">
        <f>IF(ISNUMBER('Start - Print Reports'!$C$10),IF(AND('Main Ledger'!$A368&gt;'Start - Print Reports'!$C$10,'Start - Print Reports'!$A$10='Main Ledger'!$F368),'Main Ledger'!$H368,0),0)</f>
        <v>0</v>
      </c>
      <c r="B360">
        <f>IF(ISNUMBER('Start - Print Reports'!$C$11),IF(AND('Main Ledger'!$A368&gt;'Start - Print Reports'!$C$11,'Start - Print Reports'!$A$11='Main Ledger'!$F368),'Main Ledger'!$H368,0),0)</f>
        <v>0</v>
      </c>
      <c r="C360">
        <f>IF(ISNUMBER('Start - Print Reports'!$C$12),IF(AND('Main Ledger'!$A368&gt;'Start - Print Reports'!$C$12,'Start - Print Reports'!$A$12='Main Ledger'!$F368),'Main Ledger'!$H368,0),0)</f>
        <v>0</v>
      </c>
      <c r="D360">
        <f>IF(ISNUMBER('Start - Print Reports'!$C$13),IF(AND('Main Ledger'!$A368&gt;'Start - Print Reports'!$C$13,'Start - Print Reports'!$A$13='Main Ledger'!$F368),'Main Ledger'!$H368,0),0)</f>
        <v>0</v>
      </c>
      <c r="E360">
        <f>IF(ISNUMBER('Start - Print Reports'!$C$14),IF(AND('Main Ledger'!$A368&gt;'Start - Print Reports'!$C$14,'Start - Print Reports'!$A$14='Main Ledger'!$F368),'Main Ledger'!$H368,0),0)</f>
        <v>0</v>
      </c>
      <c r="F360" s="60" t="s">
        <v>408</v>
      </c>
      <c r="G360">
        <f>IF(AND('Main Ledger'!$E$8-60&lt;'Main Ledger'!A368,'Main Ledger'!A368&lt;'Main Ledger'!$E$8+365),1,0)</f>
        <v>1</v>
      </c>
    </row>
    <row r="361" spans="1:7" ht="12.75">
      <c r="A361">
        <f>IF(ISNUMBER('Start - Print Reports'!$C$10),IF(AND('Main Ledger'!$A369&gt;'Start - Print Reports'!$C$10,'Start - Print Reports'!$A$10='Main Ledger'!$F369),'Main Ledger'!$H369,0),0)</f>
        <v>0</v>
      </c>
      <c r="B361">
        <f>IF(ISNUMBER('Start - Print Reports'!$C$11),IF(AND('Main Ledger'!$A369&gt;'Start - Print Reports'!$C$11,'Start - Print Reports'!$A$11='Main Ledger'!$F369),'Main Ledger'!$H369,0),0)</f>
        <v>0</v>
      </c>
      <c r="C361">
        <f>IF(ISNUMBER('Start - Print Reports'!$C$12),IF(AND('Main Ledger'!$A369&gt;'Start - Print Reports'!$C$12,'Start - Print Reports'!$A$12='Main Ledger'!$F369),'Main Ledger'!$H369,0),0)</f>
        <v>0</v>
      </c>
      <c r="D361">
        <f>IF(ISNUMBER('Start - Print Reports'!$C$13),IF(AND('Main Ledger'!$A369&gt;'Start - Print Reports'!$C$13,'Start - Print Reports'!$A$13='Main Ledger'!$F369),'Main Ledger'!$H369,0),0)</f>
        <v>0</v>
      </c>
      <c r="E361">
        <f>IF(ISNUMBER('Start - Print Reports'!$C$14),IF(AND('Main Ledger'!$A369&gt;'Start - Print Reports'!$C$14,'Start - Print Reports'!$A$14='Main Ledger'!$F369),'Main Ledger'!$H369,0),0)</f>
        <v>0</v>
      </c>
      <c r="F361" s="60" t="s">
        <v>409</v>
      </c>
      <c r="G361">
        <f>IF(AND('Main Ledger'!$E$8-60&lt;'Main Ledger'!A369,'Main Ledger'!A369&lt;'Main Ledger'!$E$8+365),1,0)</f>
        <v>1</v>
      </c>
    </row>
    <row r="362" spans="1:7" ht="12.75">
      <c r="A362">
        <f>IF(ISNUMBER('Start - Print Reports'!$C$10),IF(AND('Main Ledger'!$A370&gt;'Start - Print Reports'!$C$10,'Start - Print Reports'!$A$10='Main Ledger'!$F370),'Main Ledger'!$H370,0),0)</f>
        <v>0</v>
      </c>
      <c r="B362">
        <f>IF(ISNUMBER('Start - Print Reports'!$C$11),IF(AND('Main Ledger'!$A370&gt;'Start - Print Reports'!$C$11,'Start - Print Reports'!$A$11='Main Ledger'!$F370),'Main Ledger'!$H370,0),0)</f>
        <v>0</v>
      </c>
      <c r="C362">
        <f>IF(ISNUMBER('Start - Print Reports'!$C$12),IF(AND('Main Ledger'!$A370&gt;'Start - Print Reports'!$C$12,'Start - Print Reports'!$A$12='Main Ledger'!$F370),'Main Ledger'!$H370,0),0)</f>
        <v>0</v>
      </c>
      <c r="D362">
        <f>IF(ISNUMBER('Start - Print Reports'!$C$13),IF(AND('Main Ledger'!$A370&gt;'Start - Print Reports'!$C$13,'Start - Print Reports'!$A$13='Main Ledger'!$F370),'Main Ledger'!$H370,0),0)</f>
        <v>0</v>
      </c>
      <c r="E362">
        <f>IF(ISNUMBER('Start - Print Reports'!$C$14),IF(AND('Main Ledger'!$A370&gt;'Start - Print Reports'!$C$14,'Start - Print Reports'!$A$14='Main Ledger'!$F370),'Main Ledger'!$H370,0),0)</f>
        <v>0</v>
      </c>
      <c r="F362" s="60" t="s">
        <v>410</v>
      </c>
      <c r="G362">
        <f>IF(AND('Main Ledger'!$E$8-60&lt;'Main Ledger'!A370,'Main Ledger'!A370&lt;'Main Ledger'!$E$8+365),1,0)</f>
        <v>1</v>
      </c>
    </row>
    <row r="363" spans="1:7" ht="12.75">
      <c r="A363">
        <f>IF(ISNUMBER('Start - Print Reports'!$C$10),IF(AND('Main Ledger'!$A371&gt;'Start - Print Reports'!$C$10,'Start - Print Reports'!$A$10='Main Ledger'!$F371),'Main Ledger'!$H371,0),0)</f>
        <v>0</v>
      </c>
      <c r="B363">
        <f>IF(ISNUMBER('Start - Print Reports'!$C$11),IF(AND('Main Ledger'!$A371&gt;'Start - Print Reports'!$C$11,'Start - Print Reports'!$A$11='Main Ledger'!$F371),'Main Ledger'!$H371,0),0)</f>
        <v>0</v>
      </c>
      <c r="C363">
        <f>IF(ISNUMBER('Start - Print Reports'!$C$12),IF(AND('Main Ledger'!$A371&gt;'Start - Print Reports'!$C$12,'Start - Print Reports'!$A$12='Main Ledger'!$F371),'Main Ledger'!$H371,0),0)</f>
        <v>0</v>
      </c>
      <c r="D363">
        <f>IF(ISNUMBER('Start - Print Reports'!$C$13),IF(AND('Main Ledger'!$A371&gt;'Start - Print Reports'!$C$13,'Start - Print Reports'!$A$13='Main Ledger'!$F371),'Main Ledger'!$H371,0),0)</f>
        <v>0</v>
      </c>
      <c r="E363">
        <f>IF(ISNUMBER('Start - Print Reports'!$C$14),IF(AND('Main Ledger'!$A371&gt;'Start - Print Reports'!$C$14,'Start - Print Reports'!$A$14='Main Ledger'!$F371),'Main Ledger'!$H371,0),0)</f>
        <v>0</v>
      </c>
      <c r="F363" s="60" t="s">
        <v>411</v>
      </c>
      <c r="G363">
        <f>IF(AND('Main Ledger'!$E$8-60&lt;'Main Ledger'!A371,'Main Ledger'!A371&lt;'Main Ledger'!$E$8+365),1,0)</f>
        <v>1</v>
      </c>
    </row>
    <row r="364" spans="1:7" ht="12.75">
      <c r="A364">
        <f>IF(ISNUMBER('Start - Print Reports'!$C$10),IF(AND('Main Ledger'!$A372&gt;'Start - Print Reports'!$C$10,'Start - Print Reports'!$A$10='Main Ledger'!$F372),'Main Ledger'!$H372,0),0)</f>
        <v>0</v>
      </c>
      <c r="B364">
        <f>IF(ISNUMBER('Start - Print Reports'!$C$11),IF(AND('Main Ledger'!$A372&gt;'Start - Print Reports'!$C$11,'Start - Print Reports'!$A$11='Main Ledger'!$F372),'Main Ledger'!$H372,0),0)</f>
        <v>0</v>
      </c>
      <c r="C364">
        <f>IF(ISNUMBER('Start - Print Reports'!$C$12),IF(AND('Main Ledger'!$A372&gt;'Start - Print Reports'!$C$12,'Start - Print Reports'!$A$12='Main Ledger'!$F372),'Main Ledger'!$H372,0),0)</f>
        <v>0</v>
      </c>
      <c r="D364">
        <f>IF(ISNUMBER('Start - Print Reports'!$C$13),IF(AND('Main Ledger'!$A372&gt;'Start - Print Reports'!$C$13,'Start - Print Reports'!$A$13='Main Ledger'!$F372),'Main Ledger'!$H372,0),0)</f>
        <v>0</v>
      </c>
      <c r="E364">
        <f>IF(ISNUMBER('Start - Print Reports'!$C$14),IF(AND('Main Ledger'!$A372&gt;'Start - Print Reports'!$C$14,'Start - Print Reports'!$A$14='Main Ledger'!$F372),'Main Ledger'!$H372,0),0)</f>
        <v>0</v>
      </c>
      <c r="F364" s="60" t="s">
        <v>412</v>
      </c>
      <c r="G364">
        <f>IF(AND('Main Ledger'!$E$8-60&lt;'Main Ledger'!A372,'Main Ledger'!A372&lt;'Main Ledger'!$E$8+365),1,0)</f>
        <v>1</v>
      </c>
    </row>
    <row r="365" spans="1:7" ht="12.75">
      <c r="A365">
        <f>IF(ISNUMBER('Start - Print Reports'!$C$10),IF(AND('Main Ledger'!$A373&gt;'Start - Print Reports'!$C$10,'Start - Print Reports'!$A$10='Main Ledger'!$F373),'Main Ledger'!$H373,0),0)</f>
        <v>0</v>
      </c>
      <c r="B365">
        <f>IF(ISNUMBER('Start - Print Reports'!$C$11),IF(AND('Main Ledger'!$A373&gt;'Start - Print Reports'!$C$11,'Start - Print Reports'!$A$11='Main Ledger'!$F373),'Main Ledger'!$H373,0),0)</f>
        <v>0</v>
      </c>
      <c r="C365">
        <f>IF(ISNUMBER('Start - Print Reports'!$C$12),IF(AND('Main Ledger'!$A373&gt;'Start - Print Reports'!$C$12,'Start - Print Reports'!$A$12='Main Ledger'!$F373),'Main Ledger'!$H373,0),0)</f>
        <v>0</v>
      </c>
      <c r="D365">
        <f>IF(ISNUMBER('Start - Print Reports'!$C$13),IF(AND('Main Ledger'!$A373&gt;'Start - Print Reports'!$C$13,'Start - Print Reports'!$A$13='Main Ledger'!$F373),'Main Ledger'!$H373,0),0)</f>
        <v>0</v>
      </c>
      <c r="E365">
        <f>IF(ISNUMBER('Start - Print Reports'!$C$14),IF(AND('Main Ledger'!$A373&gt;'Start - Print Reports'!$C$14,'Start - Print Reports'!$A$14='Main Ledger'!$F373),'Main Ledger'!$H373,0),0)</f>
        <v>0</v>
      </c>
      <c r="F365" s="60" t="s">
        <v>413</v>
      </c>
      <c r="G365">
        <f>IF(AND('Main Ledger'!$E$8-60&lt;'Main Ledger'!A373,'Main Ledger'!A373&lt;'Main Ledger'!$E$8+365),1,0)</f>
        <v>1</v>
      </c>
    </row>
    <row r="366" spans="1:7" ht="12.75">
      <c r="A366">
        <f>IF(ISNUMBER('Start - Print Reports'!$C$10),IF(AND('Main Ledger'!$A374&gt;'Start - Print Reports'!$C$10,'Start - Print Reports'!$A$10='Main Ledger'!$F374),'Main Ledger'!$H374,0),0)</f>
        <v>0</v>
      </c>
      <c r="B366">
        <f>IF(ISNUMBER('Start - Print Reports'!$C$11),IF(AND('Main Ledger'!$A374&gt;'Start - Print Reports'!$C$11,'Start - Print Reports'!$A$11='Main Ledger'!$F374),'Main Ledger'!$H374,0),0)</f>
        <v>0</v>
      </c>
      <c r="C366">
        <f>IF(ISNUMBER('Start - Print Reports'!$C$12),IF(AND('Main Ledger'!$A374&gt;'Start - Print Reports'!$C$12,'Start - Print Reports'!$A$12='Main Ledger'!$F374),'Main Ledger'!$H374,0),0)</f>
        <v>0</v>
      </c>
      <c r="D366">
        <f>IF(ISNUMBER('Start - Print Reports'!$C$13),IF(AND('Main Ledger'!$A374&gt;'Start - Print Reports'!$C$13,'Start - Print Reports'!$A$13='Main Ledger'!$F374),'Main Ledger'!$H374,0),0)</f>
        <v>0</v>
      </c>
      <c r="E366">
        <f>IF(ISNUMBER('Start - Print Reports'!$C$14),IF(AND('Main Ledger'!$A374&gt;'Start - Print Reports'!$C$14,'Start - Print Reports'!$A$14='Main Ledger'!$F374),'Main Ledger'!$H374,0),0)</f>
        <v>0</v>
      </c>
      <c r="F366" s="60" t="s">
        <v>414</v>
      </c>
      <c r="G366">
        <f>IF(AND('Main Ledger'!$E$8-60&lt;'Main Ledger'!A374,'Main Ledger'!A374&lt;'Main Ledger'!$E$8+365),1,0)</f>
        <v>1</v>
      </c>
    </row>
    <row r="367" spans="1:7" ht="12.75">
      <c r="A367">
        <f>IF(ISNUMBER('Start - Print Reports'!$C$10),IF(AND('Main Ledger'!$A375&gt;'Start - Print Reports'!$C$10,'Start - Print Reports'!$A$10='Main Ledger'!$F375),'Main Ledger'!$H375,0),0)</f>
        <v>0</v>
      </c>
      <c r="B367">
        <f>IF(ISNUMBER('Start - Print Reports'!$C$11),IF(AND('Main Ledger'!$A375&gt;'Start - Print Reports'!$C$11,'Start - Print Reports'!$A$11='Main Ledger'!$F375),'Main Ledger'!$H375,0),0)</f>
        <v>0</v>
      </c>
      <c r="C367">
        <f>IF(ISNUMBER('Start - Print Reports'!$C$12),IF(AND('Main Ledger'!$A375&gt;'Start - Print Reports'!$C$12,'Start - Print Reports'!$A$12='Main Ledger'!$F375),'Main Ledger'!$H375,0),0)</f>
        <v>0</v>
      </c>
      <c r="D367">
        <f>IF(ISNUMBER('Start - Print Reports'!$C$13),IF(AND('Main Ledger'!$A375&gt;'Start - Print Reports'!$C$13,'Start - Print Reports'!$A$13='Main Ledger'!$F375),'Main Ledger'!$H375,0),0)</f>
        <v>0</v>
      </c>
      <c r="E367">
        <f>IF(ISNUMBER('Start - Print Reports'!$C$14),IF(AND('Main Ledger'!$A375&gt;'Start - Print Reports'!$C$14,'Start - Print Reports'!$A$14='Main Ledger'!$F375),'Main Ledger'!$H375,0),0)</f>
        <v>0</v>
      </c>
      <c r="F367" s="60" t="s">
        <v>415</v>
      </c>
      <c r="G367">
        <f>IF(AND('Main Ledger'!$E$8-60&lt;'Main Ledger'!A375,'Main Ledger'!A375&lt;'Main Ledger'!$E$8+365),1,0)</f>
        <v>1</v>
      </c>
    </row>
    <row r="368" spans="1:7" ht="12.75">
      <c r="A368">
        <f>IF(ISNUMBER('Start - Print Reports'!$C$10),IF(AND('Main Ledger'!$A376&gt;'Start - Print Reports'!$C$10,'Start - Print Reports'!$A$10='Main Ledger'!$F376),'Main Ledger'!$H376,0),0)</f>
        <v>0</v>
      </c>
      <c r="B368">
        <f>IF(ISNUMBER('Start - Print Reports'!$C$11),IF(AND('Main Ledger'!$A376&gt;'Start - Print Reports'!$C$11,'Start - Print Reports'!$A$11='Main Ledger'!$F376),'Main Ledger'!$H376,0),0)</f>
        <v>0</v>
      </c>
      <c r="C368">
        <f>IF(ISNUMBER('Start - Print Reports'!$C$12),IF(AND('Main Ledger'!$A376&gt;'Start - Print Reports'!$C$12,'Start - Print Reports'!$A$12='Main Ledger'!$F376),'Main Ledger'!$H376,0),0)</f>
        <v>0</v>
      </c>
      <c r="D368">
        <f>IF(ISNUMBER('Start - Print Reports'!$C$13),IF(AND('Main Ledger'!$A376&gt;'Start - Print Reports'!$C$13,'Start - Print Reports'!$A$13='Main Ledger'!$F376),'Main Ledger'!$H376,0),0)</f>
        <v>0</v>
      </c>
      <c r="E368">
        <f>IF(ISNUMBER('Start - Print Reports'!$C$14),IF(AND('Main Ledger'!$A376&gt;'Start - Print Reports'!$C$14,'Start - Print Reports'!$A$14='Main Ledger'!$F376),'Main Ledger'!$H376,0),0)</f>
        <v>0</v>
      </c>
      <c r="F368" s="60" t="s">
        <v>416</v>
      </c>
      <c r="G368">
        <f>IF(AND('Main Ledger'!$E$8-60&lt;'Main Ledger'!A376,'Main Ledger'!A376&lt;'Main Ledger'!$E$8+365),1,0)</f>
        <v>1</v>
      </c>
    </row>
    <row r="369" spans="1:7" ht="12.75">
      <c r="A369">
        <f>IF(ISNUMBER('Start - Print Reports'!$C$10),IF(AND('Main Ledger'!$A377&gt;'Start - Print Reports'!$C$10,'Start - Print Reports'!$A$10='Main Ledger'!$F377),'Main Ledger'!$H377,0),0)</f>
        <v>0</v>
      </c>
      <c r="B369">
        <f>IF(ISNUMBER('Start - Print Reports'!$C$11),IF(AND('Main Ledger'!$A377&gt;'Start - Print Reports'!$C$11,'Start - Print Reports'!$A$11='Main Ledger'!$F377),'Main Ledger'!$H377,0),0)</f>
        <v>0</v>
      </c>
      <c r="C369">
        <f>IF(ISNUMBER('Start - Print Reports'!$C$12),IF(AND('Main Ledger'!$A377&gt;'Start - Print Reports'!$C$12,'Start - Print Reports'!$A$12='Main Ledger'!$F377),'Main Ledger'!$H377,0),0)</f>
        <v>0</v>
      </c>
      <c r="D369">
        <f>IF(ISNUMBER('Start - Print Reports'!$C$13),IF(AND('Main Ledger'!$A377&gt;'Start - Print Reports'!$C$13,'Start - Print Reports'!$A$13='Main Ledger'!$F377),'Main Ledger'!$H377,0),0)</f>
        <v>0</v>
      </c>
      <c r="E369">
        <f>IF(ISNUMBER('Start - Print Reports'!$C$14),IF(AND('Main Ledger'!$A377&gt;'Start - Print Reports'!$C$14,'Start - Print Reports'!$A$14='Main Ledger'!$F377),'Main Ledger'!$H377,0),0)</f>
        <v>0</v>
      </c>
      <c r="F369" s="60" t="s">
        <v>417</v>
      </c>
      <c r="G369">
        <f>IF(AND('Main Ledger'!$E$8-60&lt;'Main Ledger'!A377,'Main Ledger'!A377&lt;'Main Ledger'!$E$8+365),1,0)</f>
        <v>1</v>
      </c>
    </row>
    <row r="370" spans="1:7" ht="12.75">
      <c r="A370">
        <f>IF(ISNUMBER('Start - Print Reports'!$C$10),IF(AND('Main Ledger'!$A378&gt;'Start - Print Reports'!$C$10,'Start - Print Reports'!$A$10='Main Ledger'!$F378),'Main Ledger'!$H378,0),0)</f>
        <v>0</v>
      </c>
      <c r="B370">
        <f>IF(ISNUMBER('Start - Print Reports'!$C$11),IF(AND('Main Ledger'!$A378&gt;'Start - Print Reports'!$C$11,'Start - Print Reports'!$A$11='Main Ledger'!$F378),'Main Ledger'!$H378,0),0)</f>
        <v>0</v>
      </c>
      <c r="C370">
        <f>IF(ISNUMBER('Start - Print Reports'!$C$12),IF(AND('Main Ledger'!$A378&gt;'Start - Print Reports'!$C$12,'Start - Print Reports'!$A$12='Main Ledger'!$F378),'Main Ledger'!$H378,0),0)</f>
        <v>0</v>
      </c>
      <c r="D370">
        <f>IF(ISNUMBER('Start - Print Reports'!$C$13),IF(AND('Main Ledger'!$A378&gt;'Start - Print Reports'!$C$13,'Start - Print Reports'!$A$13='Main Ledger'!$F378),'Main Ledger'!$H378,0),0)</f>
        <v>0</v>
      </c>
      <c r="E370">
        <f>IF(ISNUMBER('Start - Print Reports'!$C$14),IF(AND('Main Ledger'!$A378&gt;'Start - Print Reports'!$C$14,'Start - Print Reports'!$A$14='Main Ledger'!$F378),'Main Ledger'!$H378,0),0)</f>
        <v>0</v>
      </c>
      <c r="F370" s="60" t="s">
        <v>418</v>
      </c>
      <c r="G370">
        <f>IF(AND('Main Ledger'!$E$8-60&lt;'Main Ledger'!A378,'Main Ledger'!A378&lt;'Main Ledger'!$E$8+365),1,0)</f>
        <v>1</v>
      </c>
    </row>
    <row r="371" spans="1:7" ht="12.75">
      <c r="A371">
        <f>IF(ISNUMBER('Start - Print Reports'!$C$10),IF(AND('Main Ledger'!$A379&gt;'Start - Print Reports'!$C$10,'Start - Print Reports'!$A$10='Main Ledger'!$F379),'Main Ledger'!$H379,0),0)</f>
        <v>0</v>
      </c>
      <c r="B371">
        <f>IF(ISNUMBER('Start - Print Reports'!$C$11),IF(AND('Main Ledger'!$A379&gt;'Start - Print Reports'!$C$11,'Start - Print Reports'!$A$11='Main Ledger'!$F379),'Main Ledger'!$H379,0),0)</f>
        <v>0</v>
      </c>
      <c r="C371">
        <f>IF(ISNUMBER('Start - Print Reports'!$C$12),IF(AND('Main Ledger'!$A379&gt;'Start - Print Reports'!$C$12,'Start - Print Reports'!$A$12='Main Ledger'!$F379),'Main Ledger'!$H379,0),0)</f>
        <v>0</v>
      </c>
      <c r="D371">
        <f>IF(ISNUMBER('Start - Print Reports'!$C$13),IF(AND('Main Ledger'!$A379&gt;'Start - Print Reports'!$C$13,'Start - Print Reports'!$A$13='Main Ledger'!$F379),'Main Ledger'!$H379,0),0)</f>
        <v>0</v>
      </c>
      <c r="E371">
        <f>IF(ISNUMBER('Start - Print Reports'!$C$14),IF(AND('Main Ledger'!$A379&gt;'Start - Print Reports'!$C$14,'Start - Print Reports'!$A$14='Main Ledger'!$F379),'Main Ledger'!$H379,0),0)</f>
        <v>0</v>
      </c>
      <c r="F371" s="60" t="s">
        <v>419</v>
      </c>
      <c r="G371">
        <f>IF(AND('Main Ledger'!$E$8-60&lt;'Main Ledger'!A379,'Main Ledger'!A379&lt;'Main Ledger'!$E$8+365),1,0)</f>
        <v>1</v>
      </c>
    </row>
    <row r="372" spans="1:7" ht="12.75">
      <c r="A372">
        <f>IF(ISNUMBER('Start - Print Reports'!$C$10),IF(AND('Main Ledger'!$A380&gt;'Start - Print Reports'!$C$10,'Start - Print Reports'!$A$10='Main Ledger'!$F380),'Main Ledger'!$H380,0),0)</f>
        <v>0</v>
      </c>
      <c r="B372">
        <f>IF(ISNUMBER('Start - Print Reports'!$C$11),IF(AND('Main Ledger'!$A380&gt;'Start - Print Reports'!$C$11,'Start - Print Reports'!$A$11='Main Ledger'!$F380),'Main Ledger'!$H380,0),0)</f>
        <v>0</v>
      </c>
      <c r="C372">
        <f>IF(ISNUMBER('Start - Print Reports'!$C$12),IF(AND('Main Ledger'!$A380&gt;'Start - Print Reports'!$C$12,'Start - Print Reports'!$A$12='Main Ledger'!$F380),'Main Ledger'!$H380,0),0)</f>
        <v>0</v>
      </c>
      <c r="D372">
        <f>IF(ISNUMBER('Start - Print Reports'!$C$13),IF(AND('Main Ledger'!$A380&gt;'Start - Print Reports'!$C$13,'Start - Print Reports'!$A$13='Main Ledger'!$F380),'Main Ledger'!$H380,0),0)</f>
        <v>0</v>
      </c>
      <c r="E372">
        <f>IF(ISNUMBER('Start - Print Reports'!$C$14),IF(AND('Main Ledger'!$A380&gt;'Start - Print Reports'!$C$14,'Start - Print Reports'!$A$14='Main Ledger'!$F380),'Main Ledger'!$H380,0),0)</f>
        <v>0</v>
      </c>
      <c r="F372" s="60" t="s">
        <v>420</v>
      </c>
      <c r="G372">
        <f>IF(AND('Main Ledger'!$E$8-60&lt;'Main Ledger'!A380,'Main Ledger'!A380&lt;'Main Ledger'!$E$8+365),1,0)</f>
        <v>1</v>
      </c>
    </row>
    <row r="373" spans="1:7" ht="12.75">
      <c r="A373">
        <f>IF(ISNUMBER('Start - Print Reports'!$C$10),IF(AND('Main Ledger'!$A381&gt;'Start - Print Reports'!$C$10,'Start - Print Reports'!$A$10='Main Ledger'!$F381),'Main Ledger'!$H381,0),0)</f>
        <v>0</v>
      </c>
      <c r="B373">
        <f>IF(ISNUMBER('Start - Print Reports'!$C$11),IF(AND('Main Ledger'!$A381&gt;'Start - Print Reports'!$C$11,'Start - Print Reports'!$A$11='Main Ledger'!$F381),'Main Ledger'!$H381,0),0)</f>
        <v>0</v>
      </c>
      <c r="C373">
        <f>IF(ISNUMBER('Start - Print Reports'!$C$12),IF(AND('Main Ledger'!$A381&gt;'Start - Print Reports'!$C$12,'Start - Print Reports'!$A$12='Main Ledger'!$F381),'Main Ledger'!$H381,0),0)</f>
        <v>0</v>
      </c>
      <c r="D373">
        <f>IF(ISNUMBER('Start - Print Reports'!$C$13),IF(AND('Main Ledger'!$A381&gt;'Start - Print Reports'!$C$13,'Start - Print Reports'!$A$13='Main Ledger'!$F381),'Main Ledger'!$H381,0),0)</f>
        <v>0</v>
      </c>
      <c r="E373">
        <f>IF(ISNUMBER('Start - Print Reports'!$C$14),IF(AND('Main Ledger'!$A381&gt;'Start - Print Reports'!$C$14,'Start - Print Reports'!$A$14='Main Ledger'!$F381),'Main Ledger'!$H381,0),0)</f>
        <v>0</v>
      </c>
      <c r="F373" s="60" t="s">
        <v>421</v>
      </c>
      <c r="G373">
        <f>IF(AND('Main Ledger'!$E$8-60&lt;'Main Ledger'!A381,'Main Ledger'!A381&lt;'Main Ledger'!$E$8+365),1,0)</f>
        <v>1</v>
      </c>
    </row>
    <row r="374" spans="1:7" ht="12.75">
      <c r="A374">
        <f>IF(ISNUMBER('Start - Print Reports'!$C$10),IF(AND('Main Ledger'!$A382&gt;'Start - Print Reports'!$C$10,'Start - Print Reports'!$A$10='Main Ledger'!$F382),'Main Ledger'!$H382,0),0)</f>
        <v>0</v>
      </c>
      <c r="B374">
        <f>IF(ISNUMBER('Start - Print Reports'!$C$11),IF(AND('Main Ledger'!$A382&gt;'Start - Print Reports'!$C$11,'Start - Print Reports'!$A$11='Main Ledger'!$F382),'Main Ledger'!$H382,0),0)</f>
        <v>0</v>
      </c>
      <c r="C374">
        <f>IF(ISNUMBER('Start - Print Reports'!$C$12),IF(AND('Main Ledger'!$A382&gt;'Start - Print Reports'!$C$12,'Start - Print Reports'!$A$12='Main Ledger'!$F382),'Main Ledger'!$H382,0),0)</f>
        <v>0</v>
      </c>
      <c r="D374">
        <f>IF(ISNUMBER('Start - Print Reports'!$C$13),IF(AND('Main Ledger'!$A382&gt;'Start - Print Reports'!$C$13,'Start - Print Reports'!$A$13='Main Ledger'!$F382),'Main Ledger'!$H382,0),0)</f>
        <v>0</v>
      </c>
      <c r="E374">
        <f>IF(ISNUMBER('Start - Print Reports'!$C$14),IF(AND('Main Ledger'!$A382&gt;'Start - Print Reports'!$C$14,'Start - Print Reports'!$A$14='Main Ledger'!$F382),'Main Ledger'!$H382,0),0)</f>
        <v>0</v>
      </c>
      <c r="F374" s="60" t="s">
        <v>422</v>
      </c>
      <c r="G374">
        <f>IF(AND('Main Ledger'!$E$8-60&lt;'Main Ledger'!A382,'Main Ledger'!A382&lt;'Main Ledger'!$E$8+365),1,0)</f>
        <v>1</v>
      </c>
    </row>
    <row r="375" spans="1:7" ht="12.75">
      <c r="A375">
        <f>IF(ISNUMBER('Start - Print Reports'!$C$10),IF(AND('Main Ledger'!$A383&gt;'Start - Print Reports'!$C$10,'Start - Print Reports'!$A$10='Main Ledger'!$F383),'Main Ledger'!$H383,0),0)</f>
        <v>0</v>
      </c>
      <c r="B375">
        <f>IF(ISNUMBER('Start - Print Reports'!$C$11),IF(AND('Main Ledger'!$A383&gt;'Start - Print Reports'!$C$11,'Start - Print Reports'!$A$11='Main Ledger'!$F383),'Main Ledger'!$H383,0),0)</f>
        <v>0</v>
      </c>
      <c r="C375">
        <f>IF(ISNUMBER('Start - Print Reports'!$C$12),IF(AND('Main Ledger'!$A383&gt;'Start - Print Reports'!$C$12,'Start - Print Reports'!$A$12='Main Ledger'!$F383),'Main Ledger'!$H383,0),0)</f>
        <v>0</v>
      </c>
      <c r="D375">
        <f>IF(ISNUMBER('Start - Print Reports'!$C$13),IF(AND('Main Ledger'!$A383&gt;'Start - Print Reports'!$C$13,'Start - Print Reports'!$A$13='Main Ledger'!$F383),'Main Ledger'!$H383,0),0)</f>
        <v>0</v>
      </c>
      <c r="E375">
        <f>IF(ISNUMBER('Start - Print Reports'!$C$14),IF(AND('Main Ledger'!$A383&gt;'Start - Print Reports'!$C$14,'Start - Print Reports'!$A$14='Main Ledger'!$F383),'Main Ledger'!$H383,0),0)</f>
        <v>0</v>
      </c>
      <c r="F375" s="60" t="s">
        <v>423</v>
      </c>
      <c r="G375">
        <f>IF(AND('Main Ledger'!$E$8-60&lt;'Main Ledger'!A383,'Main Ledger'!A383&lt;'Main Ledger'!$E$8+365),1,0)</f>
        <v>1</v>
      </c>
    </row>
    <row r="376" spans="1:7" ht="12.75">
      <c r="A376">
        <f>IF(ISNUMBER('Start - Print Reports'!$C$10),IF(AND('Main Ledger'!$A384&gt;'Start - Print Reports'!$C$10,'Start - Print Reports'!$A$10='Main Ledger'!$F384),'Main Ledger'!$H384,0),0)</f>
        <v>0</v>
      </c>
      <c r="B376">
        <f>IF(ISNUMBER('Start - Print Reports'!$C$11),IF(AND('Main Ledger'!$A384&gt;'Start - Print Reports'!$C$11,'Start - Print Reports'!$A$11='Main Ledger'!$F384),'Main Ledger'!$H384,0),0)</f>
        <v>0</v>
      </c>
      <c r="C376">
        <f>IF(ISNUMBER('Start - Print Reports'!$C$12),IF(AND('Main Ledger'!$A384&gt;'Start - Print Reports'!$C$12,'Start - Print Reports'!$A$12='Main Ledger'!$F384),'Main Ledger'!$H384,0),0)</f>
        <v>0</v>
      </c>
      <c r="D376">
        <f>IF(ISNUMBER('Start - Print Reports'!$C$13),IF(AND('Main Ledger'!$A384&gt;'Start - Print Reports'!$C$13,'Start - Print Reports'!$A$13='Main Ledger'!$F384),'Main Ledger'!$H384,0),0)</f>
        <v>0</v>
      </c>
      <c r="E376">
        <f>IF(ISNUMBER('Start - Print Reports'!$C$14),IF(AND('Main Ledger'!$A384&gt;'Start - Print Reports'!$C$14,'Start - Print Reports'!$A$14='Main Ledger'!$F384),'Main Ledger'!$H384,0),0)</f>
        <v>0</v>
      </c>
      <c r="F376" s="60" t="s">
        <v>424</v>
      </c>
      <c r="G376">
        <f>IF(AND('Main Ledger'!$E$8-60&lt;'Main Ledger'!A384,'Main Ledger'!A384&lt;'Main Ledger'!$E$8+365),1,0)</f>
        <v>1</v>
      </c>
    </row>
    <row r="377" spans="1:7" ht="12.75">
      <c r="A377">
        <f>IF(ISNUMBER('Start - Print Reports'!$C$10),IF(AND('Main Ledger'!$A385&gt;'Start - Print Reports'!$C$10,'Start - Print Reports'!$A$10='Main Ledger'!$F385),'Main Ledger'!$H385,0),0)</f>
        <v>0</v>
      </c>
      <c r="B377">
        <f>IF(ISNUMBER('Start - Print Reports'!$C$11),IF(AND('Main Ledger'!$A385&gt;'Start - Print Reports'!$C$11,'Start - Print Reports'!$A$11='Main Ledger'!$F385),'Main Ledger'!$H385,0),0)</f>
        <v>0</v>
      </c>
      <c r="C377">
        <f>IF(ISNUMBER('Start - Print Reports'!$C$12),IF(AND('Main Ledger'!$A385&gt;'Start - Print Reports'!$C$12,'Start - Print Reports'!$A$12='Main Ledger'!$F385),'Main Ledger'!$H385,0),0)</f>
        <v>0</v>
      </c>
      <c r="D377">
        <f>IF(ISNUMBER('Start - Print Reports'!$C$13),IF(AND('Main Ledger'!$A385&gt;'Start - Print Reports'!$C$13,'Start - Print Reports'!$A$13='Main Ledger'!$F385),'Main Ledger'!$H385,0),0)</f>
        <v>0</v>
      </c>
      <c r="E377">
        <f>IF(ISNUMBER('Start - Print Reports'!$C$14),IF(AND('Main Ledger'!$A385&gt;'Start - Print Reports'!$C$14,'Start - Print Reports'!$A$14='Main Ledger'!$F385),'Main Ledger'!$H385,0),0)</f>
        <v>0</v>
      </c>
      <c r="F377" s="60" t="s">
        <v>425</v>
      </c>
      <c r="G377">
        <f>IF(AND('Main Ledger'!$E$8-60&lt;'Main Ledger'!A385,'Main Ledger'!A385&lt;'Main Ledger'!$E$8+365),1,0)</f>
        <v>1</v>
      </c>
    </row>
    <row r="378" spans="1:7" ht="12.75">
      <c r="A378">
        <f>IF(ISNUMBER('Start - Print Reports'!$C$10),IF(AND('Main Ledger'!$A386&gt;'Start - Print Reports'!$C$10,'Start - Print Reports'!$A$10='Main Ledger'!$F386),'Main Ledger'!$H386,0),0)</f>
        <v>0</v>
      </c>
      <c r="B378">
        <f>IF(ISNUMBER('Start - Print Reports'!$C$11),IF(AND('Main Ledger'!$A386&gt;'Start - Print Reports'!$C$11,'Start - Print Reports'!$A$11='Main Ledger'!$F386),'Main Ledger'!$H386,0),0)</f>
        <v>0</v>
      </c>
      <c r="C378">
        <f>IF(ISNUMBER('Start - Print Reports'!$C$12),IF(AND('Main Ledger'!$A386&gt;'Start - Print Reports'!$C$12,'Start - Print Reports'!$A$12='Main Ledger'!$F386),'Main Ledger'!$H386,0),0)</f>
        <v>0</v>
      </c>
      <c r="D378">
        <f>IF(ISNUMBER('Start - Print Reports'!$C$13),IF(AND('Main Ledger'!$A386&gt;'Start - Print Reports'!$C$13,'Start - Print Reports'!$A$13='Main Ledger'!$F386),'Main Ledger'!$H386,0),0)</f>
        <v>0</v>
      </c>
      <c r="E378">
        <f>IF(ISNUMBER('Start - Print Reports'!$C$14),IF(AND('Main Ledger'!$A386&gt;'Start - Print Reports'!$C$14,'Start - Print Reports'!$A$14='Main Ledger'!$F386),'Main Ledger'!$H386,0),0)</f>
        <v>0</v>
      </c>
      <c r="F378" s="60" t="s">
        <v>426</v>
      </c>
      <c r="G378">
        <f>IF(AND('Main Ledger'!$E$8-60&lt;'Main Ledger'!A386,'Main Ledger'!A386&lt;'Main Ledger'!$E$8+365),1,0)</f>
        <v>1</v>
      </c>
    </row>
    <row r="379" spans="1:7" ht="12.75">
      <c r="A379">
        <f>IF(ISNUMBER('Start - Print Reports'!$C$10),IF(AND('Main Ledger'!$A387&gt;'Start - Print Reports'!$C$10,'Start - Print Reports'!$A$10='Main Ledger'!$F387),'Main Ledger'!$H387,0),0)</f>
        <v>0</v>
      </c>
      <c r="B379">
        <f>IF(ISNUMBER('Start - Print Reports'!$C$11),IF(AND('Main Ledger'!$A387&gt;'Start - Print Reports'!$C$11,'Start - Print Reports'!$A$11='Main Ledger'!$F387),'Main Ledger'!$H387,0),0)</f>
        <v>0</v>
      </c>
      <c r="C379">
        <f>IF(ISNUMBER('Start - Print Reports'!$C$12),IF(AND('Main Ledger'!$A387&gt;'Start - Print Reports'!$C$12,'Start - Print Reports'!$A$12='Main Ledger'!$F387),'Main Ledger'!$H387,0),0)</f>
        <v>0</v>
      </c>
      <c r="D379">
        <f>IF(ISNUMBER('Start - Print Reports'!$C$13),IF(AND('Main Ledger'!$A387&gt;'Start - Print Reports'!$C$13,'Start - Print Reports'!$A$13='Main Ledger'!$F387),'Main Ledger'!$H387,0),0)</f>
        <v>0</v>
      </c>
      <c r="E379">
        <f>IF(ISNUMBER('Start - Print Reports'!$C$14),IF(AND('Main Ledger'!$A387&gt;'Start - Print Reports'!$C$14,'Start - Print Reports'!$A$14='Main Ledger'!$F387),'Main Ledger'!$H387,0),0)</f>
        <v>0</v>
      </c>
      <c r="F379" s="60" t="s">
        <v>427</v>
      </c>
      <c r="G379">
        <f>IF(AND('Main Ledger'!$E$8-60&lt;'Main Ledger'!A387,'Main Ledger'!A387&lt;'Main Ledger'!$E$8+365),1,0)</f>
        <v>1</v>
      </c>
    </row>
    <row r="380" spans="1:7" ht="12.75">
      <c r="A380">
        <f>IF(ISNUMBER('Start - Print Reports'!$C$10),IF(AND('Main Ledger'!$A388&gt;'Start - Print Reports'!$C$10,'Start - Print Reports'!$A$10='Main Ledger'!$F388),'Main Ledger'!$H388,0),0)</f>
        <v>0</v>
      </c>
      <c r="B380">
        <f>IF(ISNUMBER('Start - Print Reports'!$C$11),IF(AND('Main Ledger'!$A388&gt;'Start - Print Reports'!$C$11,'Start - Print Reports'!$A$11='Main Ledger'!$F388),'Main Ledger'!$H388,0),0)</f>
        <v>0</v>
      </c>
      <c r="C380">
        <f>IF(ISNUMBER('Start - Print Reports'!$C$12),IF(AND('Main Ledger'!$A388&gt;'Start - Print Reports'!$C$12,'Start - Print Reports'!$A$12='Main Ledger'!$F388),'Main Ledger'!$H388,0),0)</f>
        <v>0</v>
      </c>
      <c r="D380">
        <f>IF(ISNUMBER('Start - Print Reports'!$C$13),IF(AND('Main Ledger'!$A388&gt;'Start - Print Reports'!$C$13,'Start - Print Reports'!$A$13='Main Ledger'!$F388),'Main Ledger'!$H388,0),0)</f>
        <v>0</v>
      </c>
      <c r="E380">
        <f>IF(ISNUMBER('Start - Print Reports'!$C$14),IF(AND('Main Ledger'!$A388&gt;'Start - Print Reports'!$C$14,'Start - Print Reports'!$A$14='Main Ledger'!$F388),'Main Ledger'!$H388,0),0)</f>
        <v>0</v>
      </c>
      <c r="F380" s="60" t="s">
        <v>428</v>
      </c>
      <c r="G380">
        <f>IF(AND('Main Ledger'!$E$8-60&lt;'Main Ledger'!A388,'Main Ledger'!A388&lt;'Main Ledger'!$E$8+365),1,0)</f>
        <v>1</v>
      </c>
    </row>
    <row r="381" spans="1:7" ht="12.75">
      <c r="A381">
        <f>IF(ISNUMBER('Start - Print Reports'!$C$10),IF(AND('Main Ledger'!$A389&gt;'Start - Print Reports'!$C$10,'Start - Print Reports'!$A$10='Main Ledger'!$F389),'Main Ledger'!$H389,0),0)</f>
        <v>0</v>
      </c>
      <c r="B381">
        <f>IF(ISNUMBER('Start - Print Reports'!$C$11),IF(AND('Main Ledger'!$A389&gt;'Start - Print Reports'!$C$11,'Start - Print Reports'!$A$11='Main Ledger'!$F389),'Main Ledger'!$H389,0),0)</f>
        <v>0</v>
      </c>
      <c r="C381">
        <f>IF(ISNUMBER('Start - Print Reports'!$C$12),IF(AND('Main Ledger'!$A389&gt;'Start - Print Reports'!$C$12,'Start - Print Reports'!$A$12='Main Ledger'!$F389),'Main Ledger'!$H389,0),0)</f>
        <v>0</v>
      </c>
      <c r="D381">
        <f>IF(ISNUMBER('Start - Print Reports'!$C$13),IF(AND('Main Ledger'!$A389&gt;'Start - Print Reports'!$C$13,'Start - Print Reports'!$A$13='Main Ledger'!$F389),'Main Ledger'!$H389,0),0)</f>
        <v>0</v>
      </c>
      <c r="E381">
        <f>IF(ISNUMBER('Start - Print Reports'!$C$14),IF(AND('Main Ledger'!$A389&gt;'Start - Print Reports'!$C$14,'Start - Print Reports'!$A$14='Main Ledger'!$F389),'Main Ledger'!$H389,0),0)</f>
        <v>0</v>
      </c>
      <c r="F381" s="60" t="s">
        <v>429</v>
      </c>
      <c r="G381">
        <f>IF(AND('Main Ledger'!$E$8-60&lt;'Main Ledger'!A389,'Main Ledger'!A389&lt;'Main Ledger'!$E$8+365),1,0)</f>
        <v>1</v>
      </c>
    </row>
    <row r="382" spans="1:7" ht="12.75">
      <c r="A382">
        <f>IF(ISNUMBER('Start - Print Reports'!$C$10),IF(AND('Main Ledger'!$A390&gt;'Start - Print Reports'!$C$10,'Start - Print Reports'!$A$10='Main Ledger'!$F390),'Main Ledger'!$H390,0),0)</f>
        <v>0</v>
      </c>
      <c r="B382">
        <f>IF(ISNUMBER('Start - Print Reports'!$C$11),IF(AND('Main Ledger'!$A390&gt;'Start - Print Reports'!$C$11,'Start - Print Reports'!$A$11='Main Ledger'!$F390),'Main Ledger'!$H390,0),0)</f>
        <v>0</v>
      </c>
      <c r="C382">
        <f>IF(ISNUMBER('Start - Print Reports'!$C$12),IF(AND('Main Ledger'!$A390&gt;'Start - Print Reports'!$C$12,'Start - Print Reports'!$A$12='Main Ledger'!$F390),'Main Ledger'!$H390,0),0)</f>
        <v>0</v>
      </c>
      <c r="D382">
        <f>IF(ISNUMBER('Start - Print Reports'!$C$13),IF(AND('Main Ledger'!$A390&gt;'Start - Print Reports'!$C$13,'Start - Print Reports'!$A$13='Main Ledger'!$F390),'Main Ledger'!$H390,0),0)</f>
        <v>0</v>
      </c>
      <c r="E382">
        <f>IF(ISNUMBER('Start - Print Reports'!$C$14),IF(AND('Main Ledger'!$A390&gt;'Start - Print Reports'!$C$14,'Start - Print Reports'!$A$14='Main Ledger'!$F390),'Main Ledger'!$H390,0),0)</f>
        <v>0</v>
      </c>
      <c r="F382" s="60" t="s">
        <v>430</v>
      </c>
      <c r="G382">
        <f>IF(AND('Main Ledger'!$E$8-60&lt;'Main Ledger'!A390,'Main Ledger'!A390&lt;'Main Ledger'!$E$8+365),1,0)</f>
        <v>1</v>
      </c>
    </row>
    <row r="383" spans="1:7" ht="12.75">
      <c r="A383">
        <f>IF(ISNUMBER('Start - Print Reports'!$C$10),IF(AND('Main Ledger'!$A391&gt;'Start - Print Reports'!$C$10,'Start - Print Reports'!$A$10='Main Ledger'!$F391),'Main Ledger'!$H391,0),0)</f>
        <v>0</v>
      </c>
      <c r="B383">
        <f>IF(ISNUMBER('Start - Print Reports'!$C$11),IF(AND('Main Ledger'!$A391&gt;'Start - Print Reports'!$C$11,'Start - Print Reports'!$A$11='Main Ledger'!$F391),'Main Ledger'!$H391,0),0)</f>
        <v>0</v>
      </c>
      <c r="C383">
        <f>IF(ISNUMBER('Start - Print Reports'!$C$12),IF(AND('Main Ledger'!$A391&gt;'Start - Print Reports'!$C$12,'Start - Print Reports'!$A$12='Main Ledger'!$F391),'Main Ledger'!$H391,0),0)</f>
        <v>0</v>
      </c>
      <c r="D383">
        <f>IF(ISNUMBER('Start - Print Reports'!$C$13),IF(AND('Main Ledger'!$A391&gt;'Start - Print Reports'!$C$13,'Start - Print Reports'!$A$13='Main Ledger'!$F391),'Main Ledger'!$H391,0),0)</f>
        <v>0</v>
      </c>
      <c r="E383">
        <f>IF(ISNUMBER('Start - Print Reports'!$C$14),IF(AND('Main Ledger'!$A391&gt;'Start - Print Reports'!$C$14,'Start - Print Reports'!$A$14='Main Ledger'!$F391),'Main Ledger'!$H391,0),0)</f>
        <v>0</v>
      </c>
      <c r="F383" s="60" t="s">
        <v>431</v>
      </c>
      <c r="G383">
        <f>IF(AND('Main Ledger'!$E$8-60&lt;'Main Ledger'!A391,'Main Ledger'!A391&lt;'Main Ledger'!$E$8+365),1,0)</f>
        <v>1</v>
      </c>
    </row>
    <row r="384" spans="1:7" ht="12.75">
      <c r="A384">
        <f>IF(ISNUMBER('Start - Print Reports'!$C$10),IF(AND('Main Ledger'!$A392&gt;'Start - Print Reports'!$C$10,'Start - Print Reports'!$A$10='Main Ledger'!$F392),'Main Ledger'!$H392,0),0)</f>
        <v>0</v>
      </c>
      <c r="B384">
        <f>IF(ISNUMBER('Start - Print Reports'!$C$11),IF(AND('Main Ledger'!$A392&gt;'Start - Print Reports'!$C$11,'Start - Print Reports'!$A$11='Main Ledger'!$F392),'Main Ledger'!$H392,0),0)</f>
        <v>0</v>
      </c>
      <c r="C384">
        <f>IF(ISNUMBER('Start - Print Reports'!$C$12),IF(AND('Main Ledger'!$A392&gt;'Start - Print Reports'!$C$12,'Start - Print Reports'!$A$12='Main Ledger'!$F392),'Main Ledger'!$H392,0),0)</f>
        <v>0</v>
      </c>
      <c r="D384">
        <f>IF(ISNUMBER('Start - Print Reports'!$C$13),IF(AND('Main Ledger'!$A392&gt;'Start - Print Reports'!$C$13,'Start - Print Reports'!$A$13='Main Ledger'!$F392),'Main Ledger'!$H392,0),0)</f>
        <v>0</v>
      </c>
      <c r="E384">
        <f>IF(ISNUMBER('Start - Print Reports'!$C$14),IF(AND('Main Ledger'!$A392&gt;'Start - Print Reports'!$C$14,'Start - Print Reports'!$A$14='Main Ledger'!$F392),'Main Ledger'!$H392,0),0)</f>
        <v>0</v>
      </c>
      <c r="F384" s="60" t="s">
        <v>432</v>
      </c>
      <c r="G384">
        <f>IF(AND('Main Ledger'!$E$8-60&lt;'Main Ledger'!A392,'Main Ledger'!A392&lt;'Main Ledger'!$E$8+365),1,0)</f>
        <v>1</v>
      </c>
    </row>
    <row r="385" spans="1:7" ht="12.75">
      <c r="A385">
        <f>IF(ISNUMBER('Start - Print Reports'!$C$10),IF(AND('Main Ledger'!$A393&gt;'Start - Print Reports'!$C$10,'Start - Print Reports'!$A$10='Main Ledger'!$F393),'Main Ledger'!$H393,0),0)</f>
        <v>0</v>
      </c>
      <c r="B385">
        <f>IF(ISNUMBER('Start - Print Reports'!$C$11),IF(AND('Main Ledger'!$A393&gt;'Start - Print Reports'!$C$11,'Start - Print Reports'!$A$11='Main Ledger'!$F393),'Main Ledger'!$H393,0),0)</f>
        <v>0</v>
      </c>
      <c r="C385">
        <f>IF(ISNUMBER('Start - Print Reports'!$C$12),IF(AND('Main Ledger'!$A393&gt;'Start - Print Reports'!$C$12,'Start - Print Reports'!$A$12='Main Ledger'!$F393),'Main Ledger'!$H393,0),0)</f>
        <v>0</v>
      </c>
      <c r="D385">
        <f>IF(ISNUMBER('Start - Print Reports'!$C$13),IF(AND('Main Ledger'!$A393&gt;'Start - Print Reports'!$C$13,'Start - Print Reports'!$A$13='Main Ledger'!$F393),'Main Ledger'!$H393,0),0)</f>
        <v>0</v>
      </c>
      <c r="E385">
        <f>IF(ISNUMBER('Start - Print Reports'!$C$14),IF(AND('Main Ledger'!$A393&gt;'Start - Print Reports'!$C$14,'Start - Print Reports'!$A$14='Main Ledger'!$F393),'Main Ledger'!$H393,0),0)</f>
        <v>0</v>
      </c>
      <c r="F385" s="60" t="s">
        <v>433</v>
      </c>
      <c r="G385">
        <f>IF(AND('Main Ledger'!$E$8-60&lt;'Main Ledger'!A393,'Main Ledger'!A393&lt;'Main Ledger'!$E$8+365),1,0)</f>
        <v>1</v>
      </c>
    </row>
    <row r="386" spans="1:7" ht="12.75">
      <c r="A386">
        <f>IF(ISNUMBER('Start - Print Reports'!$C$10),IF(AND('Main Ledger'!$A394&gt;'Start - Print Reports'!$C$10,'Start - Print Reports'!$A$10='Main Ledger'!$F394),'Main Ledger'!$H394,0),0)</f>
        <v>0</v>
      </c>
      <c r="B386">
        <f>IF(ISNUMBER('Start - Print Reports'!$C$11),IF(AND('Main Ledger'!$A394&gt;'Start - Print Reports'!$C$11,'Start - Print Reports'!$A$11='Main Ledger'!$F394),'Main Ledger'!$H394,0),0)</f>
        <v>0</v>
      </c>
      <c r="C386">
        <f>IF(ISNUMBER('Start - Print Reports'!$C$12),IF(AND('Main Ledger'!$A394&gt;'Start - Print Reports'!$C$12,'Start - Print Reports'!$A$12='Main Ledger'!$F394),'Main Ledger'!$H394,0),0)</f>
        <v>0</v>
      </c>
      <c r="D386">
        <f>IF(ISNUMBER('Start - Print Reports'!$C$13),IF(AND('Main Ledger'!$A394&gt;'Start - Print Reports'!$C$13,'Start - Print Reports'!$A$13='Main Ledger'!$F394),'Main Ledger'!$H394,0),0)</f>
        <v>0</v>
      </c>
      <c r="E386">
        <f>IF(ISNUMBER('Start - Print Reports'!$C$14),IF(AND('Main Ledger'!$A394&gt;'Start - Print Reports'!$C$14,'Start - Print Reports'!$A$14='Main Ledger'!$F394),'Main Ledger'!$H394,0),0)</f>
        <v>0</v>
      </c>
      <c r="F386" s="60" t="s">
        <v>434</v>
      </c>
      <c r="G386">
        <f>IF(AND('Main Ledger'!$E$8-60&lt;'Main Ledger'!A394,'Main Ledger'!A394&lt;'Main Ledger'!$E$8+365),1,0)</f>
        <v>1</v>
      </c>
    </row>
    <row r="387" spans="1:7" ht="12.75">
      <c r="A387">
        <f>IF(ISNUMBER('Start - Print Reports'!$C$10),IF(AND('Main Ledger'!$A395&gt;'Start - Print Reports'!$C$10,'Start - Print Reports'!$A$10='Main Ledger'!$F395),'Main Ledger'!$H395,0),0)</f>
        <v>0</v>
      </c>
      <c r="B387">
        <f>IF(ISNUMBER('Start - Print Reports'!$C$11),IF(AND('Main Ledger'!$A395&gt;'Start - Print Reports'!$C$11,'Start - Print Reports'!$A$11='Main Ledger'!$F395),'Main Ledger'!$H395,0),0)</f>
        <v>0</v>
      </c>
      <c r="C387">
        <f>IF(ISNUMBER('Start - Print Reports'!$C$12),IF(AND('Main Ledger'!$A395&gt;'Start - Print Reports'!$C$12,'Start - Print Reports'!$A$12='Main Ledger'!$F395),'Main Ledger'!$H395,0),0)</f>
        <v>0</v>
      </c>
      <c r="D387">
        <f>IF(ISNUMBER('Start - Print Reports'!$C$13),IF(AND('Main Ledger'!$A395&gt;'Start - Print Reports'!$C$13,'Start - Print Reports'!$A$13='Main Ledger'!$F395),'Main Ledger'!$H395,0),0)</f>
        <v>0</v>
      </c>
      <c r="E387">
        <f>IF(ISNUMBER('Start - Print Reports'!$C$14),IF(AND('Main Ledger'!$A395&gt;'Start - Print Reports'!$C$14,'Start - Print Reports'!$A$14='Main Ledger'!$F395),'Main Ledger'!$H395,0),0)</f>
        <v>0</v>
      </c>
      <c r="F387" s="60" t="s">
        <v>435</v>
      </c>
      <c r="G387">
        <f>IF(AND('Main Ledger'!$E$8-60&lt;'Main Ledger'!A395,'Main Ledger'!A395&lt;'Main Ledger'!$E$8+365),1,0)</f>
        <v>1</v>
      </c>
    </row>
    <row r="388" spans="1:7" ht="12.75">
      <c r="A388">
        <f>IF(ISNUMBER('Start - Print Reports'!$C$10),IF(AND('Main Ledger'!$A396&gt;'Start - Print Reports'!$C$10,'Start - Print Reports'!$A$10='Main Ledger'!$F396),'Main Ledger'!$H396,0),0)</f>
        <v>0</v>
      </c>
      <c r="B388">
        <f>IF(ISNUMBER('Start - Print Reports'!$C$11),IF(AND('Main Ledger'!$A396&gt;'Start - Print Reports'!$C$11,'Start - Print Reports'!$A$11='Main Ledger'!$F396),'Main Ledger'!$H396,0),0)</f>
        <v>0</v>
      </c>
      <c r="C388">
        <f>IF(ISNUMBER('Start - Print Reports'!$C$12),IF(AND('Main Ledger'!$A396&gt;'Start - Print Reports'!$C$12,'Start - Print Reports'!$A$12='Main Ledger'!$F396),'Main Ledger'!$H396,0),0)</f>
        <v>0</v>
      </c>
      <c r="D388">
        <f>IF(ISNUMBER('Start - Print Reports'!$C$13),IF(AND('Main Ledger'!$A396&gt;'Start - Print Reports'!$C$13,'Start - Print Reports'!$A$13='Main Ledger'!$F396),'Main Ledger'!$H396,0),0)</f>
        <v>0</v>
      </c>
      <c r="E388">
        <f>IF(ISNUMBER('Start - Print Reports'!$C$14),IF(AND('Main Ledger'!$A396&gt;'Start - Print Reports'!$C$14,'Start - Print Reports'!$A$14='Main Ledger'!$F396),'Main Ledger'!$H396,0),0)</f>
        <v>0</v>
      </c>
      <c r="F388" s="60" t="s">
        <v>436</v>
      </c>
      <c r="G388">
        <f>IF(AND('Main Ledger'!$E$8-60&lt;'Main Ledger'!A396,'Main Ledger'!A396&lt;'Main Ledger'!$E$8+365),1,0)</f>
        <v>1</v>
      </c>
    </row>
    <row r="389" spans="1:7" ht="12.75">
      <c r="A389">
        <f>IF(ISNUMBER('Start - Print Reports'!$C$10),IF(AND('Main Ledger'!$A397&gt;'Start - Print Reports'!$C$10,'Start - Print Reports'!$A$10='Main Ledger'!$F397),'Main Ledger'!$H397,0),0)</f>
        <v>0</v>
      </c>
      <c r="B389">
        <f>IF(ISNUMBER('Start - Print Reports'!$C$11),IF(AND('Main Ledger'!$A397&gt;'Start - Print Reports'!$C$11,'Start - Print Reports'!$A$11='Main Ledger'!$F397),'Main Ledger'!$H397,0),0)</f>
        <v>0</v>
      </c>
      <c r="C389">
        <f>IF(ISNUMBER('Start - Print Reports'!$C$12),IF(AND('Main Ledger'!$A397&gt;'Start - Print Reports'!$C$12,'Start - Print Reports'!$A$12='Main Ledger'!$F397),'Main Ledger'!$H397,0),0)</f>
        <v>0</v>
      </c>
      <c r="D389">
        <f>IF(ISNUMBER('Start - Print Reports'!$C$13),IF(AND('Main Ledger'!$A397&gt;'Start - Print Reports'!$C$13,'Start - Print Reports'!$A$13='Main Ledger'!$F397),'Main Ledger'!$H397,0),0)</f>
        <v>0</v>
      </c>
      <c r="E389">
        <f>IF(ISNUMBER('Start - Print Reports'!$C$14),IF(AND('Main Ledger'!$A397&gt;'Start - Print Reports'!$C$14,'Start - Print Reports'!$A$14='Main Ledger'!$F397),'Main Ledger'!$H397,0),0)</f>
        <v>0</v>
      </c>
      <c r="F389" s="60" t="s">
        <v>437</v>
      </c>
      <c r="G389">
        <f>IF(AND('Main Ledger'!$E$8-60&lt;'Main Ledger'!A397,'Main Ledger'!A397&lt;'Main Ledger'!$E$8+365),1,0)</f>
        <v>1</v>
      </c>
    </row>
    <row r="390" spans="1:7" ht="12.75">
      <c r="A390">
        <f>IF(ISNUMBER('Start - Print Reports'!$C$10),IF(AND('Main Ledger'!$A398&gt;'Start - Print Reports'!$C$10,'Start - Print Reports'!$A$10='Main Ledger'!$F398),'Main Ledger'!$H398,0),0)</f>
        <v>0</v>
      </c>
      <c r="B390">
        <f>IF(ISNUMBER('Start - Print Reports'!$C$11),IF(AND('Main Ledger'!$A398&gt;'Start - Print Reports'!$C$11,'Start - Print Reports'!$A$11='Main Ledger'!$F398),'Main Ledger'!$H398,0),0)</f>
        <v>0</v>
      </c>
      <c r="C390">
        <f>IF(ISNUMBER('Start - Print Reports'!$C$12),IF(AND('Main Ledger'!$A398&gt;'Start - Print Reports'!$C$12,'Start - Print Reports'!$A$12='Main Ledger'!$F398),'Main Ledger'!$H398,0),0)</f>
        <v>0</v>
      </c>
      <c r="D390">
        <f>IF(ISNUMBER('Start - Print Reports'!$C$13),IF(AND('Main Ledger'!$A398&gt;'Start - Print Reports'!$C$13,'Start - Print Reports'!$A$13='Main Ledger'!$F398),'Main Ledger'!$H398,0),0)</f>
        <v>0</v>
      </c>
      <c r="E390">
        <f>IF(ISNUMBER('Start - Print Reports'!$C$14),IF(AND('Main Ledger'!$A398&gt;'Start - Print Reports'!$C$14,'Start - Print Reports'!$A$14='Main Ledger'!$F398),'Main Ledger'!$H398,0),0)</f>
        <v>0</v>
      </c>
      <c r="F390" s="60" t="s">
        <v>438</v>
      </c>
      <c r="G390">
        <f>IF(AND('Main Ledger'!$E$8-60&lt;'Main Ledger'!A398,'Main Ledger'!A398&lt;'Main Ledger'!$E$8+365),1,0)</f>
        <v>1</v>
      </c>
    </row>
    <row r="391" spans="1:7" ht="12.75">
      <c r="A391">
        <f>IF(ISNUMBER('Start - Print Reports'!$C$10),IF(AND('Main Ledger'!$A399&gt;'Start - Print Reports'!$C$10,'Start - Print Reports'!$A$10='Main Ledger'!$F399),'Main Ledger'!$H399,0),0)</f>
        <v>0</v>
      </c>
      <c r="B391">
        <f>IF(ISNUMBER('Start - Print Reports'!$C$11),IF(AND('Main Ledger'!$A399&gt;'Start - Print Reports'!$C$11,'Start - Print Reports'!$A$11='Main Ledger'!$F399),'Main Ledger'!$H399,0),0)</f>
        <v>0</v>
      </c>
      <c r="C391">
        <f>IF(ISNUMBER('Start - Print Reports'!$C$12),IF(AND('Main Ledger'!$A399&gt;'Start - Print Reports'!$C$12,'Start - Print Reports'!$A$12='Main Ledger'!$F399),'Main Ledger'!$H399,0),0)</f>
        <v>0</v>
      </c>
      <c r="D391">
        <f>IF(ISNUMBER('Start - Print Reports'!$C$13),IF(AND('Main Ledger'!$A399&gt;'Start - Print Reports'!$C$13,'Start - Print Reports'!$A$13='Main Ledger'!$F399),'Main Ledger'!$H399,0),0)</f>
        <v>0</v>
      </c>
      <c r="E391">
        <f>IF(ISNUMBER('Start - Print Reports'!$C$14),IF(AND('Main Ledger'!$A399&gt;'Start - Print Reports'!$C$14,'Start - Print Reports'!$A$14='Main Ledger'!$F399),'Main Ledger'!$H399,0),0)</f>
        <v>0</v>
      </c>
      <c r="F391" s="60" t="s">
        <v>439</v>
      </c>
      <c r="G391">
        <f>IF(AND('Main Ledger'!$E$8-60&lt;'Main Ledger'!A399,'Main Ledger'!A399&lt;'Main Ledger'!$E$8+365),1,0)</f>
        <v>1</v>
      </c>
    </row>
    <row r="392" spans="1:7" ht="12.75">
      <c r="A392">
        <f>IF(ISNUMBER('Start - Print Reports'!$C$10),IF(AND('Main Ledger'!$A400&gt;'Start - Print Reports'!$C$10,'Start - Print Reports'!$A$10='Main Ledger'!$F400),'Main Ledger'!$H400,0),0)</f>
        <v>0</v>
      </c>
      <c r="B392">
        <f>IF(ISNUMBER('Start - Print Reports'!$C$11),IF(AND('Main Ledger'!$A400&gt;'Start - Print Reports'!$C$11,'Start - Print Reports'!$A$11='Main Ledger'!$F400),'Main Ledger'!$H400,0),0)</f>
        <v>0</v>
      </c>
      <c r="C392">
        <f>IF(ISNUMBER('Start - Print Reports'!$C$12),IF(AND('Main Ledger'!$A400&gt;'Start - Print Reports'!$C$12,'Start - Print Reports'!$A$12='Main Ledger'!$F400),'Main Ledger'!$H400,0),0)</f>
        <v>0</v>
      </c>
      <c r="D392">
        <f>IF(ISNUMBER('Start - Print Reports'!$C$13),IF(AND('Main Ledger'!$A400&gt;'Start - Print Reports'!$C$13,'Start - Print Reports'!$A$13='Main Ledger'!$F400),'Main Ledger'!$H400,0),0)</f>
        <v>0</v>
      </c>
      <c r="E392">
        <f>IF(ISNUMBER('Start - Print Reports'!$C$14),IF(AND('Main Ledger'!$A400&gt;'Start - Print Reports'!$C$14,'Start - Print Reports'!$A$14='Main Ledger'!$F400),'Main Ledger'!$H400,0),0)</f>
        <v>0</v>
      </c>
      <c r="F392" s="60" t="s">
        <v>440</v>
      </c>
      <c r="G392">
        <f>IF(AND('Main Ledger'!$E$8-60&lt;'Main Ledger'!A400,'Main Ledger'!A400&lt;'Main Ledger'!$E$8+365),1,0)</f>
        <v>1</v>
      </c>
    </row>
    <row r="393" spans="1:7" ht="12.75">
      <c r="A393">
        <f>IF(ISNUMBER('Start - Print Reports'!$C$10),IF(AND('Main Ledger'!$A401&gt;'Start - Print Reports'!$C$10,'Start - Print Reports'!$A$10='Main Ledger'!$F401),'Main Ledger'!$H401,0),0)</f>
        <v>0</v>
      </c>
      <c r="B393">
        <f>IF(ISNUMBER('Start - Print Reports'!$C$11),IF(AND('Main Ledger'!$A401&gt;'Start - Print Reports'!$C$11,'Start - Print Reports'!$A$11='Main Ledger'!$F401),'Main Ledger'!$H401,0),0)</f>
        <v>0</v>
      </c>
      <c r="C393">
        <f>IF(ISNUMBER('Start - Print Reports'!$C$12),IF(AND('Main Ledger'!$A401&gt;'Start - Print Reports'!$C$12,'Start - Print Reports'!$A$12='Main Ledger'!$F401),'Main Ledger'!$H401,0),0)</f>
        <v>0</v>
      </c>
      <c r="D393">
        <f>IF(ISNUMBER('Start - Print Reports'!$C$13),IF(AND('Main Ledger'!$A401&gt;'Start - Print Reports'!$C$13,'Start - Print Reports'!$A$13='Main Ledger'!$F401),'Main Ledger'!$H401,0),0)</f>
        <v>0</v>
      </c>
      <c r="E393">
        <f>IF(ISNUMBER('Start - Print Reports'!$C$14),IF(AND('Main Ledger'!$A401&gt;'Start - Print Reports'!$C$14,'Start - Print Reports'!$A$14='Main Ledger'!$F401),'Main Ledger'!$H401,0),0)</f>
        <v>0</v>
      </c>
      <c r="F393" s="60" t="s">
        <v>441</v>
      </c>
      <c r="G393">
        <f>IF(AND('Main Ledger'!$E$8-60&lt;'Main Ledger'!A401,'Main Ledger'!A401&lt;'Main Ledger'!$E$8+365),1,0)</f>
        <v>1</v>
      </c>
    </row>
    <row r="394" spans="1:7" ht="12.75">
      <c r="A394">
        <f>IF(ISNUMBER('Start - Print Reports'!$C$10),IF(AND('Main Ledger'!$A402&gt;'Start - Print Reports'!$C$10,'Start - Print Reports'!$A$10='Main Ledger'!$F402),'Main Ledger'!$H402,0),0)</f>
        <v>0</v>
      </c>
      <c r="B394">
        <f>IF(ISNUMBER('Start - Print Reports'!$C$11),IF(AND('Main Ledger'!$A402&gt;'Start - Print Reports'!$C$11,'Start - Print Reports'!$A$11='Main Ledger'!$F402),'Main Ledger'!$H402,0),0)</f>
        <v>0</v>
      </c>
      <c r="C394">
        <f>IF(ISNUMBER('Start - Print Reports'!$C$12),IF(AND('Main Ledger'!$A402&gt;'Start - Print Reports'!$C$12,'Start - Print Reports'!$A$12='Main Ledger'!$F402),'Main Ledger'!$H402,0),0)</f>
        <v>0</v>
      </c>
      <c r="D394">
        <f>IF(ISNUMBER('Start - Print Reports'!$C$13),IF(AND('Main Ledger'!$A402&gt;'Start - Print Reports'!$C$13,'Start - Print Reports'!$A$13='Main Ledger'!$F402),'Main Ledger'!$H402,0),0)</f>
        <v>0</v>
      </c>
      <c r="E394">
        <f>IF(ISNUMBER('Start - Print Reports'!$C$14),IF(AND('Main Ledger'!$A402&gt;'Start - Print Reports'!$C$14,'Start - Print Reports'!$A$14='Main Ledger'!$F402),'Main Ledger'!$H402,0),0)</f>
        <v>0</v>
      </c>
      <c r="F394" s="60" t="s">
        <v>442</v>
      </c>
      <c r="G394">
        <f>IF(AND('Main Ledger'!$E$8-60&lt;'Main Ledger'!A402,'Main Ledger'!A402&lt;'Main Ledger'!$E$8+365),1,0)</f>
        <v>1</v>
      </c>
    </row>
    <row r="395" spans="1:7" ht="12.75">
      <c r="A395">
        <f>IF(ISNUMBER('Start - Print Reports'!$C$10),IF(AND('Main Ledger'!$A403&gt;'Start - Print Reports'!$C$10,'Start - Print Reports'!$A$10='Main Ledger'!$F403),'Main Ledger'!$H403,0),0)</f>
        <v>0</v>
      </c>
      <c r="B395">
        <f>IF(ISNUMBER('Start - Print Reports'!$C$11),IF(AND('Main Ledger'!$A403&gt;'Start - Print Reports'!$C$11,'Start - Print Reports'!$A$11='Main Ledger'!$F403),'Main Ledger'!$H403,0),0)</f>
        <v>0</v>
      </c>
      <c r="C395">
        <f>IF(ISNUMBER('Start - Print Reports'!$C$12),IF(AND('Main Ledger'!$A403&gt;'Start - Print Reports'!$C$12,'Start - Print Reports'!$A$12='Main Ledger'!$F403),'Main Ledger'!$H403,0),0)</f>
        <v>0</v>
      </c>
      <c r="D395">
        <f>IF(ISNUMBER('Start - Print Reports'!$C$13),IF(AND('Main Ledger'!$A403&gt;'Start - Print Reports'!$C$13,'Start - Print Reports'!$A$13='Main Ledger'!$F403),'Main Ledger'!$H403,0),0)</f>
        <v>0</v>
      </c>
      <c r="E395">
        <f>IF(ISNUMBER('Start - Print Reports'!$C$14),IF(AND('Main Ledger'!$A403&gt;'Start - Print Reports'!$C$14,'Start - Print Reports'!$A$14='Main Ledger'!$F403),'Main Ledger'!$H403,0),0)</f>
        <v>0</v>
      </c>
      <c r="F395" s="60" t="s">
        <v>443</v>
      </c>
      <c r="G395">
        <f>IF(AND('Main Ledger'!$E$8-60&lt;'Main Ledger'!A403,'Main Ledger'!A403&lt;'Main Ledger'!$E$8+365),1,0)</f>
        <v>1</v>
      </c>
    </row>
    <row r="396" spans="1:7" ht="12.75">
      <c r="A396">
        <f>IF(ISNUMBER('Start - Print Reports'!$C$10),IF(AND('Main Ledger'!$A404&gt;'Start - Print Reports'!$C$10,'Start - Print Reports'!$A$10='Main Ledger'!$F404),'Main Ledger'!$H404,0),0)</f>
        <v>0</v>
      </c>
      <c r="B396">
        <f>IF(ISNUMBER('Start - Print Reports'!$C$11),IF(AND('Main Ledger'!$A404&gt;'Start - Print Reports'!$C$11,'Start - Print Reports'!$A$11='Main Ledger'!$F404),'Main Ledger'!$H404,0),0)</f>
        <v>0</v>
      </c>
      <c r="C396">
        <f>IF(ISNUMBER('Start - Print Reports'!$C$12),IF(AND('Main Ledger'!$A404&gt;'Start - Print Reports'!$C$12,'Start - Print Reports'!$A$12='Main Ledger'!$F404),'Main Ledger'!$H404,0),0)</f>
        <v>0</v>
      </c>
      <c r="D396">
        <f>IF(ISNUMBER('Start - Print Reports'!$C$13),IF(AND('Main Ledger'!$A404&gt;'Start - Print Reports'!$C$13,'Start - Print Reports'!$A$13='Main Ledger'!$F404),'Main Ledger'!$H404,0),0)</f>
        <v>0</v>
      </c>
      <c r="E396">
        <f>IF(ISNUMBER('Start - Print Reports'!$C$14),IF(AND('Main Ledger'!$A404&gt;'Start - Print Reports'!$C$14,'Start - Print Reports'!$A$14='Main Ledger'!$F404),'Main Ledger'!$H404,0),0)</f>
        <v>0</v>
      </c>
      <c r="F396" s="60" t="s">
        <v>444</v>
      </c>
      <c r="G396">
        <f>IF(AND('Main Ledger'!$E$8-60&lt;'Main Ledger'!A404,'Main Ledger'!A404&lt;'Main Ledger'!$E$8+365),1,0)</f>
        <v>1</v>
      </c>
    </row>
    <row r="397" spans="1:7" ht="12.75">
      <c r="A397">
        <f>IF(ISNUMBER('Start - Print Reports'!$C$10),IF(AND('Main Ledger'!$A405&gt;'Start - Print Reports'!$C$10,'Start - Print Reports'!$A$10='Main Ledger'!$F405),'Main Ledger'!$H405,0),0)</f>
        <v>0</v>
      </c>
      <c r="B397">
        <f>IF(ISNUMBER('Start - Print Reports'!$C$11),IF(AND('Main Ledger'!$A405&gt;'Start - Print Reports'!$C$11,'Start - Print Reports'!$A$11='Main Ledger'!$F405),'Main Ledger'!$H405,0),0)</f>
        <v>0</v>
      </c>
      <c r="C397">
        <f>IF(ISNUMBER('Start - Print Reports'!$C$12),IF(AND('Main Ledger'!$A405&gt;'Start - Print Reports'!$C$12,'Start - Print Reports'!$A$12='Main Ledger'!$F405),'Main Ledger'!$H405,0),0)</f>
        <v>0</v>
      </c>
      <c r="D397">
        <f>IF(ISNUMBER('Start - Print Reports'!$C$13),IF(AND('Main Ledger'!$A405&gt;'Start - Print Reports'!$C$13,'Start - Print Reports'!$A$13='Main Ledger'!$F405),'Main Ledger'!$H405,0),0)</f>
        <v>0</v>
      </c>
      <c r="E397">
        <f>IF(ISNUMBER('Start - Print Reports'!$C$14),IF(AND('Main Ledger'!$A405&gt;'Start - Print Reports'!$C$14,'Start - Print Reports'!$A$14='Main Ledger'!$F405),'Main Ledger'!$H405,0),0)</f>
        <v>0</v>
      </c>
      <c r="F397" s="60" t="s">
        <v>445</v>
      </c>
      <c r="G397">
        <f>IF(AND('Main Ledger'!$E$8-60&lt;'Main Ledger'!A405,'Main Ledger'!A405&lt;'Main Ledger'!$E$8+365),1,0)</f>
        <v>1</v>
      </c>
    </row>
    <row r="398" spans="1:7" ht="12.75">
      <c r="A398">
        <f>IF(ISNUMBER('Start - Print Reports'!$C$10),IF(AND('Main Ledger'!$A406&gt;'Start - Print Reports'!$C$10,'Start - Print Reports'!$A$10='Main Ledger'!$F406),'Main Ledger'!$H406,0),0)</f>
        <v>0</v>
      </c>
      <c r="B398">
        <f>IF(ISNUMBER('Start - Print Reports'!$C$11),IF(AND('Main Ledger'!$A406&gt;'Start - Print Reports'!$C$11,'Start - Print Reports'!$A$11='Main Ledger'!$F406),'Main Ledger'!$H406,0),0)</f>
        <v>0</v>
      </c>
      <c r="C398">
        <f>IF(ISNUMBER('Start - Print Reports'!$C$12),IF(AND('Main Ledger'!$A406&gt;'Start - Print Reports'!$C$12,'Start - Print Reports'!$A$12='Main Ledger'!$F406),'Main Ledger'!$H406,0),0)</f>
        <v>0</v>
      </c>
      <c r="D398">
        <f>IF(ISNUMBER('Start - Print Reports'!$C$13),IF(AND('Main Ledger'!$A406&gt;'Start - Print Reports'!$C$13,'Start - Print Reports'!$A$13='Main Ledger'!$F406),'Main Ledger'!$H406,0),0)</f>
        <v>0</v>
      </c>
      <c r="E398">
        <f>IF(ISNUMBER('Start - Print Reports'!$C$14),IF(AND('Main Ledger'!$A406&gt;'Start - Print Reports'!$C$14,'Start - Print Reports'!$A$14='Main Ledger'!$F406),'Main Ledger'!$H406,0),0)</f>
        <v>0</v>
      </c>
      <c r="F398" s="60" t="s">
        <v>446</v>
      </c>
      <c r="G398">
        <f>IF(AND('Main Ledger'!$E$8-60&lt;'Main Ledger'!A406,'Main Ledger'!A406&lt;'Main Ledger'!$E$8+365),1,0)</f>
        <v>1</v>
      </c>
    </row>
    <row r="399" spans="1:7" ht="12.75">
      <c r="A399">
        <f>IF(ISNUMBER('Start - Print Reports'!$C$10),IF(AND('Main Ledger'!$A407&gt;'Start - Print Reports'!$C$10,'Start - Print Reports'!$A$10='Main Ledger'!$F407),'Main Ledger'!$H407,0),0)</f>
        <v>0</v>
      </c>
      <c r="B399">
        <f>IF(ISNUMBER('Start - Print Reports'!$C$11),IF(AND('Main Ledger'!$A407&gt;'Start - Print Reports'!$C$11,'Start - Print Reports'!$A$11='Main Ledger'!$F407),'Main Ledger'!$H407,0),0)</f>
        <v>0</v>
      </c>
      <c r="C399">
        <f>IF(ISNUMBER('Start - Print Reports'!$C$12),IF(AND('Main Ledger'!$A407&gt;'Start - Print Reports'!$C$12,'Start - Print Reports'!$A$12='Main Ledger'!$F407),'Main Ledger'!$H407,0),0)</f>
        <v>0</v>
      </c>
      <c r="D399">
        <f>IF(ISNUMBER('Start - Print Reports'!$C$13),IF(AND('Main Ledger'!$A407&gt;'Start - Print Reports'!$C$13,'Start - Print Reports'!$A$13='Main Ledger'!$F407),'Main Ledger'!$H407,0),0)</f>
        <v>0</v>
      </c>
      <c r="E399">
        <f>IF(ISNUMBER('Start - Print Reports'!$C$14),IF(AND('Main Ledger'!$A407&gt;'Start - Print Reports'!$C$14,'Start - Print Reports'!$A$14='Main Ledger'!$F407),'Main Ledger'!$H407,0),0)</f>
        <v>0</v>
      </c>
      <c r="F399" s="60" t="s">
        <v>447</v>
      </c>
      <c r="G399">
        <f>IF(AND('Main Ledger'!$E$8-60&lt;'Main Ledger'!A407,'Main Ledger'!A407&lt;'Main Ledger'!$E$8+365),1,0)</f>
        <v>1</v>
      </c>
    </row>
    <row r="400" spans="1:7" ht="12.75">
      <c r="A400">
        <f>IF(ISNUMBER('Start - Print Reports'!$C$10),IF(AND('Main Ledger'!$A408&gt;'Start - Print Reports'!$C$10,'Start - Print Reports'!$A$10='Main Ledger'!$F408),'Main Ledger'!$H408,0),0)</f>
        <v>0</v>
      </c>
      <c r="B400">
        <f>IF(ISNUMBER('Start - Print Reports'!$C$11),IF(AND('Main Ledger'!$A408&gt;'Start - Print Reports'!$C$11,'Start - Print Reports'!$A$11='Main Ledger'!$F408),'Main Ledger'!$H408,0),0)</f>
        <v>0</v>
      </c>
      <c r="C400">
        <f>IF(ISNUMBER('Start - Print Reports'!$C$12),IF(AND('Main Ledger'!$A408&gt;'Start - Print Reports'!$C$12,'Start - Print Reports'!$A$12='Main Ledger'!$F408),'Main Ledger'!$H408,0),0)</f>
        <v>0</v>
      </c>
      <c r="D400">
        <f>IF(ISNUMBER('Start - Print Reports'!$C$13),IF(AND('Main Ledger'!$A408&gt;'Start - Print Reports'!$C$13,'Start - Print Reports'!$A$13='Main Ledger'!$F408),'Main Ledger'!$H408,0),0)</f>
        <v>0</v>
      </c>
      <c r="E400">
        <f>IF(ISNUMBER('Start - Print Reports'!$C$14),IF(AND('Main Ledger'!$A408&gt;'Start - Print Reports'!$C$14,'Start - Print Reports'!$A$14='Main Ledger'!$F408),'Main Ledger'!$H408,0),0)</f>
        <v>0</v>
      </c>
      <c r="F400" s="60" t="s">
        <v>448</v>
      </c>
      <c r="G400">
        <f>IF(AND('Main Ledger'!$E$8-60&lt;'Main Ledger'!A408,'Main Ledger'!A408&lt;'Main Ledger'!$E$8+365),1,0)</f>
        <v>1</v>
      </c>
    </row>
    <row r="401" spans="1:7" ht="12.75">
      <c r="A401">
        <f>IF(ISNUMBER('Start - Print Reports'!$C$10),IF(AND('Main Ledger'!$A409&gt;'Start - Print Reports'!$C$10,'Start - Print Reports'!$A$10='Main Ledger'!$F409),'Main Ledger'!$H409,0),0)</f>
        <v>0</v>
      </c>
      <c r="B401">
        <f>IF(ISNUMBER('Start - Print Reports'!$C$11),IF(AND('Main Ledger'!$A409&gt;'Start - Print Reports'!$C$11,'Start - Print Reports'!$A$11='Main Ledger'!$F409),'Main Ledger'!$H409,0),0)</f>
        <v>0</v>
      </c>
      <c r="C401">
        <f>IF(ISNUMBER('Start - Print Reports'!$C$12),IF(AND('Main Ledger'!$A409&gt;'Start - Print Reports'!$C$12,'Start - Print Reports'!$A$12='Main Ledger'!$F409),'Main Ledger'!$H409,0),0)</f>
        <v>0</v>
      </c>
      <c r="D401">
        <f>IF(ISNUMBER('Start - Print Reports'!$C$13),IF(AND('Main Ledger'!$A409&gt;'Start - Print Reports'!$C$13,'Start - Print Reports'!$A$13='Main Ledger'!$F409),'Main Ledger'!$H409,0),0)</f>
        <v>0</v>
      </c>
      <c r="E401">
        <f>IF(ISNUMBER('Start - Print Reports'!$C$14),IF(AND('Main Ledger'!$A409&gt;'Start - Print Reports'!$C$14,'Start - Print Reports'!$A$14='Main Ledger'!$F409),'Main Ledger'!$H409,0),0)</f>
        <v>0</v>
      </c>
      <c r="F401" s="60" t="s">
        <v>449</v>
      </c>
      <c r="G401">
        <f>IF(AND('Main Ledger'!$E$8-60&lt;'Main Ledger'!A409,'Main Ledger'!A409&lt;'Main Ledger'!$E$8+365),1,0)</f>
        <v>1</v>
      </c>
    </row>
    <row r="402" spans="1:7" ht="12.75">
      <c r="A402">
        <f>IF(ISNUMBER('Start - Print Reports'!$C$10),IF(AND('Main Ledger'!$A410&gt;'Start - Print Reports'!$C$10,'Start - Print Reports'!$A$10='Main Ledger'!$F410),'Main Ledger'!$H410,0),0)</f>
        <v>0</v>
      </c>
      <c r="B402">
        <f>IF(ISNUMBER('Start - Print Reports'!$C$11),IF(AND('Main Ledger'!$A410&gt;'Start - Print Reports'!$C$11,'Start - Print Reports'!$A$11='Main Ledger'!$F410),'Main Ledger'!$H410,0),0)</f>
        <v>0</v>
      </c>
      <c r="C402">
        <f>IF(ISNUMBER('Start - Print Reports'!$C$12),IF(AND('Main Ledger'!$A410&gt;'Start - Print Reports'!$C$12,'Start - Print Reports'!$A$12='Main Ledger'!$F410),'Main Ledger'!$H410,0),0)</f>
        <v>0</v>
      </c>
      <c r="D402">
        <f>IF(ISNUMBER('Start - Print Reports'!$C$13),IF(AND('Main Ledger'!$A410&gt;'Start - Print Reports'!$C$13,'Start - Print Reports'!$A$13='Main Ledger'!$F410),'Main Ledger'!$H410,0),0)</f>
        <v>0</v>
      </c>
      <c r="E402">
        <f>IF(ISNUMBER('Start - Print Reports'!$C$14),IF(AND('Main Ledger'!$A410&gt;'Start - Print Reports'!$C$14,'Start - Print Reports'!$A$14='Main Ledger'!$F410),'Main Ledger'!$H410,0),0)</f>
        <v>0</v>
      </c>
      <c r="F402" s="60" t="s">
        <v>450</v>
      </c>
      <c r="G402">
        <f>IF(AND('Main Ledger'!$E$8-60&lt;'Main Ledger'!A410,'Main Ledger'!A410&lt;'Main Ledger'!$E$8+365),1,0)</f>
        <v>1</v>
      </c>
    </row>
    <row r="403" spans="1:7" ht="12.75">
      <c r="A403">
        <f>IF(ISNUMBER('Start - Print Reports'!$C$10),IF(AND('Main Ledger'!$A411&gt;'Start - Print Reports'!$C$10,'Start - Print Reports'!$A$10='Main Ledger'!$F411),'Main Ledger'!$H411,0),0)</f>
        <v>0</v>
      </c>
      <c r="B403">
        <f>IF(ISNUMBER('Start - Print Reports'!$C$11),IF(AND('Main Ledger'!$A411&gt;'Start - Print Reports'!$C$11,'Start - Print Reports'!$A$11='Main Ledger'!$F411),'Main Ledger'!$H411,0),0)</f>
        <v>0</v>
      </c>
      <c r="C403">
        <f>IF(ISNUMBER('Start - Print Reports'!$C$12),IF(AND('Main Ledger'!$A411&gt;'Start - Print Reports'!$C$12,'Start - Print Reports'!$A$12='Main Ledger'!$F411),'Main Ledger'!$H411,0),0)</f>
        <v>0</v>
      </c>
      <c r="D403">
        <f>IF(ISNUMBER('Start - Print Reports'!$C$13),IF(AND('Main Ledger'!$A411&gt;'Start - Print Reports'!$C$13,'Start - Print Reports'!$A$13='Main Ledger'!$F411),'Main Ledger'!$H411,0),0)</f>
        <v>0</v>
      </c>
      <c r="E403">
        <f>IF(ISNUMBER('Start - Print Reports'!$C$14),IF(AND('Main Ledger'!$A411&gt;'Start - Print Reports'!$C$14,'Start - Print Reports'!$A$14='Main Ledger'!$F411),'Main Ledger'!$H411,0),0)</f>
        <v>0</v>
      </c>
      <c r="F403" s="60" t="s">
        <v>451</v>
      </c>
      <c r="G403">
        <f>IF(AND('Main Ledger'!$E$8-60&lt;'Main Ledger'!A411,'Main Ledger'!A411&lt;'Main Ledger'!$E$8+365),1,0)</f>
        <v>1</v>
      </c>
    </row>
    <row r="404" spans="1:7" ht="12.75">
      <c r="A404">
        <f>IF(ISNUMBER('Start - Print Reports'!$C$10),IF(AND('Main Ledger'!$A412&gt;'Start - Print Reports'!$C$10,'Start - Print Reports'!$A$10='Main Ledger'!$F412),'Main Ledger'!$H412,0),0)</f>
        <v>0</v>
      </c>
      <c r="B404">
        <f>IF(ISNUMBER('Start - Print Reports'!$C$11),IF(AND('Main Ledger'!$A412&gt;'Start - Print Reports'!$C$11,'Start - Print Reports'!$A$11='Main Ledger'!$F412),'Main Ledger'!$H412,0),0)</f>
        <v>0</v>
      </c>
      <c r="C404">
        <f>IF(ISNUMBER('Start - Print Reports'!$C$12),IF(AND('Main Ledger'!$A412&gt;'Start - Print Reports'!$C$12,'Start - Print Reports'!$A$12='Main Ledger'!$F412),'Main Ledger'!$H412,0),0)</f>
        <v>0</v>
      </c>
      <c r="D404">
        <f>IF(ISNUMBER('Start - Print Reports'!$C$13),IF(AND('Main Ledger'!$A412&gt;'Start - Print Reports'!$C$13,'Start - Print Reports'!$A$13='Main Ledger'!$F412),'Main Ledger'!$H412,0),0)</f>
        <v>0</v>
      </c>
      <c r="E404">
        <f>IF(ISNUMBER('Start - Print Reports'!$C$14),IF(AND('Main Ledger'!$A412&gt;'Start - Print Reports'!$C$14,'Start - Print Reports'!$A$14='Main Ledger'!$F412),'Main Ledger'!$H412,0),0)</f>
        <v>0</v>
      </c>
      <c r="F404" s="60" t="s">
        <v>452</v>
      </c>
      <c r="G404">
        <f>IF(AND('Main Ledger'!$E$8-60&lt;'Main Ledger'!A412,'Main Ledger'!A412&lt;'Main Ledger'!$E$8+365),1,0)</f>
        <v>1</v>
      </c>
    </row>
    <row r="405" spans="1:7" ht="12.75">
      <c r="A405">
        <f>IF(ISNUMBER('Start - Print Reports'!$C$10),IF(AND('Main Ledger'!$A413&gt;'Start - Print Reports'!$C$10,'Start - Print Reports'!$A$10='Main Ledger'!$F413),'Main Ledger'!$H413,0),0)</f>
        <v>0</v>
      </c>
      <c r="B405">
        <f>IF(ISNUMBER('Start - Print Reports'!$C$11),IF(AND('Main Ledger'!$A413&gt;'Start - Print Reports'!$C$11,'Start - Print Reports'!$A$11='Main Ledger'!$F413),'Main Ledger'!$H413,0),0)</f>
        <v>0</v>
      </c>
      <c r="C405">
        <f>IF(ISNUMBER('Start - Print Reports'!$C$12),IF(AND('Main Ledger'!$A413&gt;'Start - Print Reports'!$C$12,'Start - Print Reports'!$A$12='Main Ledger'!$F413),'Main Ledger'!$H413,0),0)</f>
        <v>0</v>
      </c>
      <c r="D405">
        <f>IF(ISNUMBER('Start - Print Reports'!$C$13),IF(AND('Main Ledger'!$A413&gt;'Start - Print Reports'!$C$13,'Start - Print Reports'!$A$13='Main Ledger'!$F413),'Main Ledger'!$H413,0),0)</f>
        <v>0</v>
      </c>
      <c r="E405">
        <f>IF(ISNUMBER('Start - Print Reports'!$C$14),IF(AND('Main Ledger'!$A413&gt;'Start - Print Reports'!$C$14,'Start - Print Reports'!$A$14='Main Ledger'!$F413),'Main Ledger'!$H413,0),0)</f>
        <v>0</v>
      </c>
      <c r="F405" s="60" t="s">
        <v>453</v>
      </c>
      <c r="G405">
        <f>IF(AND('Main Ledger'!$E$8-60&lt;'Main Ledger'!A413,'Main Ledger'!A413&lt;'Main Ledger'!$E$8+365),1,0)</f>
        <v>1</v>
      </c>
    </row>
    <row r="406" spans="1:7" ht="12.75">
      <c r="A406">
        <f>IF(ISNUMBER('Start - Print Reports'!$C$10),IF(AND('Main Ledger'!$A414&gt;'Start - Print Reports'!$C$10,'Start - Print Reports'!$A$10='Main Ledger'!$F414),'Main Ledger'!$H414,0),0)</f>
        <v>0</v>
      </c>
      <c r="B406">
        <f>IF(ISNUMBER('Start - Print Reports'!$C$11),IF(AND('Main Ledger'!$A414&gt;'Start - Print Reports'!$C$11,'Start - Print Reports'!$A$11='Main Ledger'!$F414),'Main Ledger'!$H414,0),0)</f>
        <v>0</v>
      </c>
      <c r="C406">
        <f>IF(ISNUMBER('Start - Print Reports'!$C$12),IF(AND('Main Ledger'!$A414&gt;'Start - Print Reports'!$C$12,'Start - Print Reports'!$A$12='Main Ledger'!$F414),'Main Ledger'!$H414,0),0)</f>
        <v>0</v>
      </c>
      <c r="D406">
        <f>IF(ISNUMBER('Start - Print Reports'!$C$13),IF(AND('Main Ledger'!$A414&gt;'Start - Print Reports'!$C$13,'Start - Print Reports'!$A$13='Main Ledger'!$F414),'Main Ledger'!$H414,0),0)</f>
        <v>0</v>
      </c>
      <c r="E406">
        <f>IF(ISNUMBER('Start - Print Reports'!$C$14),IF(AND('Main Ledger'!$A414&gt;'Start - Print Reports'!$C$14,'Start - Print Reports'!$A$14='Main Ledger'!$F414),'Main Ledger'!$H414,0),0)</f>
        <v>0</v>
      </c>
      <c r="F406" s="60" t="s">
        <v>454</v>
      </c>
      <c r="G406">
        <f>IF(AND('Main Ledger'!$E$8-60&lt;'Main Ledger'!A414,'Main Ledger'!A414&lt;'Main Ledger'!$E$8+365),1,0)</f>
        <v>1</v>
      </c>
    </row>
    <row r="407" spans="1:7" ht="12.75">
      <c r="A407">
        <f>IF(ISNUMBER('Start - Print Reports'!$C$10),IF(AND('Main Ledger'!$A415&gt;'Start - Print Reports'!$C$10,'Start - Print Reports'!$A$10='Main Ledger'!$F415),'Main Ledger'!$H415,0),0)</f>
        <v>0</v>
      </c>
      <c r="B407">
        <f>IF(ISNUMBER('Start - Print Reports'!$C$11),IF(AND('Main Ledger'!$A415&gt;'Start - Print Reports'!$C$11,'Start - Print Reports'!$A$11='Main Ledger'!$F415),'Main Ledger'!$H415,0),0)</f>
        <v>0</v>
      </c>
      <c r="C407">
        <f>IF(ISNUMBER('Start - Print Reports'!$C$12),IF(AND('Main Ledger'!$A415&gt;'Start - Print Reports'!$C$12,'Start - Print Reports'!$A$12='Main Ledger'!$F415),'Main Ledger'!$H415,0),0)</f>
        <v>0</v>
      </c>
      <c r="D407">
        <f>IF(ISNUMBER('Start - Print Reports'!$C$13),IF(AND('Main Ledger'!$A415&gt;'Start - Print Reports'!$C$13,'Start - Print Reports'!$A$13='Main Ledger'!$F415),'Main Ledger'!$H415,0),0)</f>
        <v>0</v>
      </c>
      <c r="E407">
        <f>IF(ISNUMBER('Start - Print Reports'!$C$14),IF(AND('Main Ledger'!$A415&gt;'Start - Print Reports'!$C$14,'Start - Print Reports'!$A$14='Main Ledger'!$F415),'Main Ledger'!$H415,0),0)</f>
        <v>0</v>
      </c>
      <c r="F407" s="60" t="s">
        <v>455</v>
      </c>
      <c r="G407">
        <f>IF(AND('Main Ledger'!$E$8-60&lt;'Main Ledger'!A415,'Main Ledger'!A415&lt;'Main Ledger'!$E$8+365),1,0)</f>
        <v>1</v>
      </c>
    </row>
    <row r="408" spans="1:7" ht="12.75">
      <c r="A408">
        <f>IF(ISNUMBER('Start - Print Reports'!$C$10),IF(AND('Main Ledger'!$A416&gt;'Start - Print Reports'!$C$10,'Start - Print Reports'!$A$10='Main Ledger'!$F416),'Main Ledger'!$H416,0),0)</f>
        <v>0</v>
      </c>
      <c r="B408">
        <f>IF(ISNUMBER('Start - Print Reports'!$C$11),IF(AND('Main Ledger'!$A416&gt;'Start - Print Reports'!$C$11,'Start - Print Reports'!$A$11='Main Ledger'!$F416),'Main Ledger'!$H416,0),0)</f>
        <v>0</v>
      </c>
      <c r="C408">
        <f>IF(ISNUMBER('Start - Print Reports'!$C$12),IF(AND('Main Ledger'!$A416&gt;'Start - Print Reports'!$C$12,'Start - Print Reports'!$A$12='Main Ledger'!$F416),'Main Ledger'!$H416,0),0)</f>
        <v>0</v>
      </c>
      <c r="D408">
        <f>IF(ISNUMBER('Start - Print Reports'!$C$13),IF(AND('Main Ledger'!$A416&gt;'Start - Print Reports'!$C$13,'Start - Print Reports'!$A$13='Main Ledger'!$F416),'Main Ledger'!$H416,0),0)</f>
        <v>0</v>
      </c>
      <c r="E408">
        <f>IF(ISNUMBER('Start - Print Reports'!$C$14),IF(AND('Main Ledger'!$A416&gt;'Start - Print Reports'!$C$14,'Start - Print Reports'!$A$14='Main Ledger'!$F416),'Main Ledger'!$H416,0),0)</f>
        <v>0</v>
      </c>
      <c r="F408" s="60" t="s">
        <v>456</v>
      </c>
      <c r="G408">
        <f>IF(AND('Main Ledger'!$E$8-60&lt;'Main Ledger'!A416,'Main Ledger'!A416&lt;'Main Ledger'!$E$8+365),1,0)</f>
        <v>1</v>
      </c>
    </row>
    <row r="409" spans="1:7" ht="12.75">
      <c r="A409">
        <f>IF(ISNUMBER('Start - Print Reports'!$C$10),IF(AND('Main Ledger'!$A417&gt;'Start - Print Reports'!$C$10,'Start - Print Reports'!$A$10='Main Ledger'!$F417),'Main Ledger'!$H417,0),0)</f>
        <v>0</v>
      </c>
      <c r="B409">
        <f>IF(ISNUMBER('Start - Print Reports'!$C$11),IF(AND('Main Ledger'!$A417&gt;'Start - Print Reports'!$C$11,'Start - Print Reports'!$A$11='Main Ledger'!$F417),'Main Ledger'!$H417,0),0)</f>
        <v>0</v>
      </c>
      <c r="C409">
        <f>IF(ISNUMBER('Start - Print Reports'!$C$12),IF(AND('Main Ledger'!$A417&gt;'Start - Print Reports'!$C$12,'Start - Print Reports'!$A$12='Main Ledger'!$F417),'Main Ledger'!$H417,0),0)</f>
        <v>0</v>
      </c>
      <c r="D409">
        <f>IF(ISNUMBER('Start - Print Reports'!$C$13),IF(AND('Main Ledger'!$A417&gt;'Start - Print Reports'!$C$13,'Start - Print Reports'!$A$13='Main Ledger'!$F417),'Main Ledger'!$H417,0),0)</f>
        <v>0</v>
      </c>
      <c r="E409">
        <f>IF(ISNUMBER('Start - Print Reports'!$C$14),IF(AND('Main Ledger'!$A417&gt;'Start - Print Reports'!$C$14,'Start - Print Reports'!$A$14='Main Ledger'!$F417),'Main Ledger'!$H417,0),0)</f>
        <v>0</v>
      </c>
      <c r="F409" s="60" t="s">
        <v>457</v>
      </c>
      <c r="G409">
        <f>IF(AND('Main Ledger'!$E$8-60&lt;'Main Ledger'!A417,'Main Ledger'!A417&lt;'Main Ledger'!$E$8+365),1,0)</f>
        <v>1</v>
      </c>
    </row>
    <row r="410" spans="1:7" ht="12.75">
      <c r="A410">
        <f>IF(ISNUMBER('Start - Print Reports'!$C$10),IF(AND('Main Ledger'!$A418&gt;'Start - Print Reports'!$C$10,'Start - Print Reports'!$A$10='Main Ledger'!$F418),'Main Ledger'!$H418,0),0)</f>
        <v>0</v>
      </c>
      <c r="B410">
        <f>IF(ISNUMBER('Start - Print Reports'!$C$11),IF(AND('Main Ledger'!$A418&gt;'Start - Print Reports'!$C$11,'Start - Print Reports'!$A$11='Main Ledger'!$F418),'Main Ledger'!$H418,0),0)</f>
        <v>0</v>
      </c>
      <c r="C410">
        <f>IF(ISNUMBER('Start - Print Reports'!$C$12),IF(AND('Main Ledger'!$A418&gt;'Start - Print Reports'!$C$12,'Start - Print Reports'!$A$12='Main Ledger'!$F418),'Main Ledger'!$H418,0),0)</f>
        <v>0</v>
      </c>
      <c r="D410">
        <f>IF(ISNUMBER('Start - Print Reports'!$C$13),IF(AND('Main Ledger'!$A418&gt;'Start - Print Reports'!$C$13,'Start - Print Reports'!$A$13='Main Ledger'!$F418),'Main Ledger'!$H418,0),0)</f>
        <v>0</v>
      </c>
      <c r="E410">
        <f>IF(ISNUMBER('Start - Print Reports'!$C$14),IF(AND('Main Ledger'!$A418&gt;'Start - Print Reports'!$C$14,'Start - Print Reports'!$A$14='Main Ledger'!$F418),'Main Ledger'!$H418,0),0)</f>
        <v>0</v>
      </c>
      <c r="F410" s="60" t="s">
        <v>458</v>
      </c>
      <c r="G410">
        <f>IF(AND('Main Ledger'!$E$8-60&lt;'Main Ledger'!A418,'Main Ledger'!A418&lt;'Main Ledger'!$E$8+365),1,0)</f>
        <v>1</v>
      </c>
    </row>
    <row r="411" spans="1:7" ht="12.75">
      <c r="A411">
        <f>IF(ISNUMBER('Start - Print Reports'!$C$10),IF(AND('Main Ledger'!$A419&gt;'Start - Print Reports'!$C$10,'Start - Print Reports'!$A$10='Main Ledger'!$F419),'Main Ledger'!$H419,0),0)</f>
        <v>0</v>
      </c>
      <c r="B411">
        <f>IF(ISNUMBER('Start - Print Reports'!$C$11),IF(AND('Main Ledger'!$A419&gt;'Start - Print Reports'!$C$11,'Start - Print Reports'!$A$11='Main Ledger'!$F419),'Main Ledger'!$H419,0),0)</f>
        <v>0</v>
      </c>
      <c r="C411">
        <f>IF(ISNUMBER('Start - Print Reports'!$C$12),IF(AND('Main Ledger'!$A419&gt;'Start - Print Reports'!$C$12,'Start - Print Reports'!$A$12='Main Ledger'!$F419),'Main Ledger'!$H419,0),0)</f>
        <v>0</v>
      </c>
      <c r="D411">
        <f>IF(ISNUMBER('Start - Print Reports'!$C$13),IF(AND('Main Ledger'!$A419&gt;'Start - Print Reports'!$C$13,'Start - Print Reports'!$A$13='Main Ledger'!$F419),'Main Ledger'!$H419,0),0)</f>
        <v>0</v>
      </c>
      <c r="E411">
        <f>IF(ISNUMBER('Start - Print Reports'!$C$14),IF(AND('Main Ledger'!$A419&gt;'Start - Print Reports'!$C$14,'Start - Print Reports'!$A$14='Main Ledger'!$F419),'Main Ledger'!$H419,0),0)</f>
        <v>0</v>
      </c>
      <c r="F411" s="60" t="s">
        <v>459</v>
      </c>
      <c r="G411">
        <f>IF(AND('Main Ledger'!$E$8-60&lt;'Main Ledger'!A419,'Main Ledger'!A419&lt;'Main Ledger'!$E$8+365),1,0)</f>
        <v>1</v>
      </c>
    </row>
    <row r="412" spans="1:7" ht="12.75">
      <c r="A412">
        <f>IF(ISNUMBER('Start - Print Reports'!$C$10),IF(AND('Main Ledger'!$A420&gt;'Start - Print Reports'!$C$10,'Start - Print Reports'!$A$10='Main Ledger'!$F420),'Main Ledger'!$H420,0),0)</f>
        <v>0</v>
      </c>
      <c r="B412">
        <f>IF(ISNUMBER('Start - Print Reports'!$C$11),IF(AND('Main Ledger'!$A420&gt;'Start - Print Reports'!$C$11,'Start - Print Reports'!$A$11='Main Ledger'!$F420),'Main Ledger'!$H420,0),0)</f>
        <v>0</v>
      </c>
      <c r="C412">
        <f>IF(ISNUMBER('Start - Print Reports'!$C$12),IF(AND('Main Ledger'!$A420&gt;'Start - Print Reports'!$C$12,'Start - Print Reports'!$A$12='Main Ledger'!$F420),'Main Ledger'!$H420,0),0)</f>
        <v>0</v>
      </c>
      <c r="D412">
        <f>IF(ISNUMBER('Start - Print Reports'!$C$13),IF(AND('Main Ledger'!$A420&gt;'Start - Print Reports'!$C$13,'Start - Print Reports'!$A$13='Main Ledger'!$F420),'Main Ledger'!$H420,0),0)</f>
        <v>0</v>
      </c>
      <c r="E412">
        <f>IF(ISNUMBER('Start - Print Reports'!$C$14),IF(AND('Main Ledger'!$A420&gt;'Start - Print Reports'!$C$14,'Start - Print Reports'!$A$14='Main Ledger'!$F420),'Main Ledger'!$H420,0),0)</f>
        <v>0</v>
      </c>
      <c r="F412" s="60" t="s">
        <v>460</v>
      </c>
      <c r="G412">
        <f>IF(AND('Main Ledger'!$E$8-60&lt;'Main Ledger'!A420,'Main Ledger'!A420&lt;'Main Ledger'!$E$8+365),1,0)</f>
        <v>1</v>
      </c>
    </row>
    <row r="413" spans="1:7" ht="12.75">
      <c r="A413">
        <f>IF(ISNUMBER('Start - Print Reports'!$C$10),IF(AND('Main Ledger'!$A421&gt;'Start - Print Reports'!$C$10,'Start - Print Reports'!$A$10='Main Ledger'!$F421),'Main Ledger'!$H421,0),0)</f>
        <v>0</v>
      </c>
      <c r="B413">
        <f>IF(ISNUMBER('Start - Print Reports'!$C$11),IF(AND('Main Ledger'!$A421&gt;'Start - Print Reports'!$C$11,'Start - Print Reports'!$A$11='Main Ledger'!$F421),'Main Ledger'!$H421,0),0)</f>
        <v>0</v>
      </c>
      <c r="C413">
        <f>IF(ISNUMBER('Start - Print Reports'!$C$12),IF(AND('Main Ledger'!$A421&gt;'Start - Print Reports'!$C$12,'Start - Print Reports'!$A$12='Main Ledger'!$F421),'Main Ledger'!$H421,0),0)</f>
        <v>0</v>
      </c>
      <c r="D413">
        <f>IF(ISNUMBER('Start - Print Reports'!$C$13),IF(AND('Main Ledger'!$A421&gt;'Start - Print Reports'!$C$13,'Start - Print Reports'!$A$13='Main Ledger'!$F421),'Main Ledger'!$H421,0),0)</f>
        <v>0</v>
      </c>
      <c r="E413">
        <f>IF(ISNUMBER('Start - Print Reports'!$C$14),IF(AND('Main Ledger'!$A421&gt;'Start - Print Reports'!$C$14,'Start - Print Reports'!$A$14='Main Ledger'!$F421),'Main Ledger'!$H421,0),0)</f>
        <v>0</v>
      </c>
      <c r="F413" s="60" t="s">
        <v>461</v>
      </c>
      <c r="G413">
        <f>IF(AND('Main Ledger'!$E$8-60&lt;'Main Ledger'!A421,'Main Ledger'!A421&lt;'Main Ledger'!$E$8+365),1,0)</f>
        <v>1</v>
      </c>
    </row>
    <row r="414" spans="1:7" ht="12.75">
      <c r="A414">
        <f>IF(ISNUMBER('Start - Print Reports'!$C$10),IF(AND('Main Ledger'!$A422&gt;'Start - Print Reports'!$C$10,'Start - Print Reports'!$A$10='Main Ledger'!$F422),'Main Ledger'!$H422,0),0)</f>
        <v>0</v>
      </c>
      <c r="B414">
        <f>IF(ISNUMBER('Start - Print Reports'!$C$11),IF(AND('Main Ledger'!$A422&gt;'Start - Print Reports'!$C$11,'Start - Print Reports'!$A$11='Main Ledger'!$F422),'Main Ledger'!$H422,0),0)</f>
        <v>0</v>
      </c>
      <c r="C414">
        <f>IF(ISNUMBER('Start - Print Reports'!$C$12),IF(AND('Main Ledger'!$A422&gt;'Start - Print Reports'!$C$12,'Start - Print Reports'!$A$12='Main Ledger'!$F422),'Main Ledger'!$H422,0),0)</f>
        <v>0</v>
      </c>
      <c r="D414">
        <f>IF(ISNUMBER('Start - Print Reports'!$C$13),IF(AND('Main Ledger'!$A422&gt;'Start - Print Reports'!$C$13,'Start - Print Reports'!$A$13='Main Ledger'!$F422),'Main Ledger'!$H422,0),0)</f>
        <v>0</v>
      </c>
      <c r="E414">
        <f>IF(ISNUMBER('Start - Print Reports'!$C$14),IF(AND('Main Ledger'!$A422&gt;'Start - Print Reports'!$C$14,'Start - Print Reports'!$A$14='Main Ledger'!$F422),'Main Ledger'!$H422,0),0)</f>
        <v>0</v>
      </c>
      <c r="F414" s="60" t="s">
        <v>462</v>
      </c>
      <c r="G414">
        <f>IF(AND('Main Ledger'!$E$8-60&lt;'Main Ledger'!A422,'Main Ledger'!A422&lt;'Main Ledger'!$E$8+365),1,0)</f>
        <v>1</v>
      </c>
    </row>
    <row r="415" spans="1:7" ht="12.75">
      <c r="A415">
        <f>IF(ISNUMBER('Start - Print Reports'!$C$10),IF(AND('Main Ledger'!$A423&gt;'Start - Print Reports'!$C$10,'Start - Print Reports'!$A$10='Main Ledger'!$F423),'Main Ledger'!$H423,0),0)</f>
        <v>0</v>
      </c>
      <c r="B415">
        <f>IF(ISNUMBER('Start - Print Reports'!$C$11),IF(AND('Main Ledger'!$A423&gt;'Start - Print Reports'!$C$11,'Start - Print Reports'!$A$11='Main Ledger'!$F423),'Main Ledger'!$H423,0),0)</f>
        <v>0</v>
      </c>
      <c r="C415">
        <f>IF(ISNUMBER('Start - Print Reports'!$C$12),IF(AND('Main Ledger'!$A423&gt;'Start - Print Reports'!$C$12,'Start - Print Reports'!$A$12='Main Ledger'!$F423),'Main Ledger'!$H423,0),0)</f>
        <v>0</v>
      </c>
      <c r="D415">
        <f>IF(ISNUMBER('Start - Print Reports'!$C$13),IF(AND('Main Ledger'!$A423&gt;'Start - Print Reports'!$C$13,'Start - Print Reports'!$A$13='Main Ledger'!$F423),'Main Ledger'!$H423,0),0)</f>
        <v>0</v>
      </c>
      <c r="E415">
        <f>IF(ISNUMBER('Start - Print Reports'!$C$14),IF(AND('Main Ledger'!$A423&gt;'Start - Print Reports'!$C$14,'Start - Print Reports'!$A$14='Main Ledger'!$F423),'Main Ledger'!$H423,0),0)</f>
        <v>0</v>
      </c>
      <c r="F415" s="60" t="s">
        <v>463</v>
      </c>
      <c r="G415">
        <f>IF(AND('Main Ledger'!$E$8-60&lt;'Main Ledger'!A423,'Main Ledger'!A423&lt;'Main Ledger'!$E$8+365),1,0)</f>
        <v>1</v>
      </c>
    </row>
    <row r="416" spans="1:7" ht="12.75">
      <c r="A416">
        <f>IF(ISNUMBER('Start - Print Reports'!$C$10),IF(AND('Main Ledger'!$A424&gt;'Start - Print Reports'!$C$10,'Start - Print Reports'!$A$10='Main Ledger'!$F424),'Main Ledger'!$H424,0),0)</f>
        <v>0</v>
      </c>
      <c r="B416">
        <f>IF(ISNUMBER('Start - Print Reports'!$C$11),IF(AND('Main Ledger'!$A424&gt;'Start - Print Reports'!$C$11,'Start - Print Reports'!$A$11='Main Ledger'!$F424),'Main Ledger'!$H424,0),0)</f>
        <v>0</v>
      </c>
      <c r="C416">
        <f>IF(ISNUMBER('Start - Print Reports'!$C$12),IF(AND('Main Ledger'!$A424&gt;'Start - Print Reports'!$C$12,'Start - Print Reports'!$A$12='Main Ledger'!$F424),'Main Ledger'!$H424,0),0)</f>
        <v>0</v>
      </c>
      <c r="D416">
        <f>IF(ISNUMBER('Start - Print Reports'!$C$13),IF(AND('Main Ledger'!$A424&gt;'Start - Print Reports'!$C$13,'Start - Print Reports'!$A$13='Main Ledger'!$F424),'Main Ledger'!$H424,0),0)</f>
        <v>0</v>
      </c>
      <c r="E416">
        <f>IF(ISNUMBER('Start - Print Reports'!$C$14),IF(AND('Main Ledger'!$A424&gt;'Start - Print Reports'!$C$14,'Start - Print Reports'!$A$14='Main Ledger'!$F424),'Main Ledger'!$H424,0),0)</f>
        <v>0</v>
      </c>
      <c r="F416" s="60" t="s">
        <v>464</v>
      </c>
      <c r="G416">
        <f>IF(AND('Main Ledger'!$E$8-60&lt;'Main Ledger'!A424,'Main Ledger'!A424&lt;'Main Ledger'!$E$8+365),1,0)</f>
        <v>1</v>
      </c>
    </row>
    <row r="417" spans="1:7" ht="12.75">
      <c r="A417">
        <f>IF(ISNUMBER('Start - Print Reports'!$C$10),IF(AND('Main Ledger'!$A425&gt;'Start - Print Reports'!$C$10,'Start - Print Reports'!$A$10='Main Ledger'!$F425),'Main Ledger'!$H425,0),0)</f>
        <v>0</v>
      </c>
      <c r="B417">
        <f>IF(ISNUMBER('Start - Print Reports'!$C$11),IF(AND('Main Ledger'!$A425&gt;'Start - Print Reports'!$C$11,'Start - Print Reports'!$A$11='Main Ledger'!$F425),'Main Ledger'!$H425,0),0)</f>
        <v>0</v>
      </c>
      <c r="C417">
        <f>IF(ISNUMBER('Start - Print Reports'!$C$12),IF(AND('Main Ledger'!$A425&gt;'Start - Print Reports'!$C$12,'Start - Print Reports'!$A$12='Main Ledger'!$F425),'Main Ledger'!$H425,0),0)</f>
        <v>0</v>
      </c>
      <c r="D417">
        <f>IF(ISNUMBER('Start - Print Reports'!$C$13),IF(AND('Main Ledger'!$A425&gt;'Start - Print Reports'!$C$13,'Start - Print Reports'!$A$13='Main Ledger'!$F425),'Main Ledger'!$H425,0),0)</f>
        <v>0</v>
      </c>
      <c r="E417">
        <f>IF(ISNUMBER('Start - Print Reports'!$C$14),IF(AND('Main Ledger'!$A425&gt;'Start - Print Reports'!$C$14,'Start - Print Reports'!$A$14='Main Ledger'!$F425),'Main Ledger'!$H425,0),0)</f>
        <v>0</v>
      </c>
      <c r="F417" s="60" t="s">
        <v>465</v>
      </c>
      <c r="G417">
        <f>IF(AND('Main Ledger'!$E$8-60&lt;'Main Ledger'!A425,'Main Ledger'!A425&lt;'Main Ledger'!$E$8+365),1,0)</f>
        <v>1</v>
      </c>
    </row>
    <row r="418" spans="1:7" ht="12.75">
      <c r="A418">
        <f>IF(ISNUMBER('Start - Print Reports'!$C$10),IF(AND('Main Ledger'!$A426&gt;'Start - Print Reports'!$C$10,'Start - Print Reports'!$A$10='Main Ledger'!$F426),'Main Ledger'!$H426,0),0)</f>
        <v>0</v>
      </c>
      <c r="B418">
        <f>IF(ISNUMBER('Start - Print Reports'!$C$11),IF(AND('Main Ledger'!$A426&gt;'Start - Print Reports'!$C$11,'Start - Print Reports'!$A$11='Main Ledger'!$F426),'Main Ledger'!$H426,0),0)</f>
        <v>0</v>
      </c>
      <c r="C418">
        <f>IF(ISNUMBER('Start - Print Reports'!$C$12),IF(AND('Main Ledger'!$A426&gt;'Start - Print Reports'!$C$12,'Start - Print Reports'!$A$12='Main Ledger'!$F426),'Main Ledger'!$H426,0),0)</f>
        <v>0</v>
      </c>
      <c r="D418">
        <f>IF(ISNUMBER('Start - Print Reports'!$C$13),IF(AND('Main Ledger'!$A426&gt;'Start - Print Reports'!$C$13,'Start - Print Reports'!$A$13='Main Ledger'!$F426),'Main Ledger'!$H426,0),0)</f>
        <v>0</v>
      </c>
      <c r="E418">
        <f>IF(ISNUMBER('Start - Print Reports'!$C$14),IF(AND('Main Ledger'!$A426&gt;'Start - Print Reports'!$C$14,'Start - Print Reports'!$A$14='Main Ledger'!$F426),'Main Ledger'!$H426,0),0)</f>
        <v>0</v>
      </c>
      <c r="F418" s="60" t="s">
        <v>466</v>
      </c>
      <c r="G418">
        <f>IF(AND('Main Ledger'!$E$8-60&lt;'Main Ledger'!A426,'Main Ledger'!A426&lt;'Main Ledger'!$E$8+365),1,0)</f>
        <v>1</v>
      </c>
    </row>
    <row r="419" spans="1:7" ht="12.75">
      <c r="A419">
        <f>IF(ISNUMBER('Start - Print Reports'!$C$10),IF(AND('Main Ledger'!$A427&gt;'Start - Print Reports'!$C$10,'Start - Print Reports'!$A$10='Main Ledger'!$F427),'Main Ledger'!$H427,0),0)</f>
        <v>0</v>
      </c>
      <c r="B419">
        <f>IF(ISNUMBER('Start - Print Reports'!$C$11),IF(AND('Main Ledger'!$A427&gt;'Start - Print Reports'!$C$11,'Start - Print Reports'!$A$11='Main Ledger'!$F427),'Main Ledger'!$H427,0),0)</f>
        <v>0</v>
      </c>
      <c r="C419">
        <f>IF(ISNUMBER('Start - Print Reports'!$C$12),IF(AND('Main Ledger'!$A427&gt;'Start - Print Reports'!$C$12,'Start - Print Reports'!$A$12='Main Ledger'!$F427),'Main Ledger'!$H427,0),0)</f>
        <v>0</v>
      </c>
      <c r="D419">
        <f>IF(ISNUMBER('Start - Print Reports'!$C$13),IF(AND('Main Ledger'!$A427&gt;'Start - Print Reports'!$C$13,'Start - Print Reports'!$A$13='Main Ledger'!$F427),'Main Ledger'!$H427,0),0)</f>
        <v>0</v>
      </c>
      <c r="E419">
        <f>IF(ISNUMBER('Start - Print Reports'!$C$14),IF(AND('Main Ledger'!$A427&gt;'Start - Print Reports'!$C$14,'Start - Print Reports'!$A$14='Main Ledger'!$F427),'Main Ledger'!$H427,0),0)</f>
        <v>0</v>
      </c>
      <c r="F419" s="60" t="s">
        <v>467</v>
      </c>
      <c r="G419">
        <f>IF(AND('Main Ledger'!$E$8-60&lt;'Main Ledger'!A427,'Main Ledger'!A427&lt;'Main Ledger'!$E$8+365),1,0)</f>
        <v>1</v>
      </c>
    </row>
    <row r="420" spans="1:7" ht="12.75">
      <c r="A420">
        <f>IF(ISNUMBER('Start - Print Reports'!$C$10),IF(AND('Main Ledger'!$A428&gt;'Start - Print Reports'!$C$10,'Start - Print Reports'!$A$10='Main Ledger'!$F428),'Main Ledger'!$H428,0),0)</f>
        <v>0</v>
      </c>
      <c r="B420">
        <f>IF(ISNUMBER('Start - Print Reports'!$C$11),IF(AND('Main Ledger'!$A428&gt;'Start - Print Reports'!$C$11,'Start - Print Reports'!$A$11='Main Ledger'!$F428),'Main Ledger'!$H428,0),0)</f>
        <v>0</v>
      </c>
      <c r="C420">
        <f>IF(ISNUMBER('Start - Print Reports'!$C$12),IF(AND('Main Ledger'!$A428&gt;'Start - Print Reports'!$C$12,'Start - Print Reports'!$A$12='Main Ledger'!$F428),'Main Ledger'!$H428,0),0)</f>
        <v>0</v>
      </c>
      <c r="D420">
        <f>IF(ISNUMBER('Start - Print Reports'!$C$13),IF(AND('Main Ledger'!$A428&gt;'Start - Print Reports'!$C$13,'Start - Print Reports'!$A$13='Main Ledger'!$F428),'Main Ledger'!$H428,0),0)</f>
        <v>0</v>
      </c>
      <c r="E420">
        <f>IF(ISNUMBER('Start - Print Reports'!$C$14),IF(AND('Main Ledger'!$A428&gt;'Start - Print Reports'!$C$14,'Start - Print Reports'!$A$14='Main Ledger'!$F428),'Main Ledger'!$H428,0),0)</f>
        <v>0</v>
      </c>
      <c r="F420" s="60" t="s">
        <v>468</v>
      </c>
      <c r="G420">
        <f>IF(AND('Main Ledger'!$E$8-60&lt;'Main Ledger'!A428,'Main Ledger'!A428&lt;'Main Ledger'!$E$8+365),1,0)</f>
        <v>1</v>
      </c>
    </row>
    <row r="421" spans="1:7" ht="12.75">
      <c r="A421">
        <f>IF(ISNUMBER('Start - Print Reports'!$C$10),IF(AND('Main Ledger'!$A429&gt;'Start - Print Reports'!$C$10,'Start - Print Reports'!$A$10='Main Ledger'!$F429),'Main Ledger'!$H429,0),0)</f>
        <v>0</v>
      </c>
      <c r="B421">
        <f>IF(ISNUMBER('Start - Print Reports'!$C$11),IF(AND('Main Ledger'!$A429&gt;'Start - Print Reports'!$C$11,'Start - Print Reports'!$A$11='Main Ledger'!$F429),'Main Ledger'!$H429,0),0)</f>
        <v>0</v>
      </c>
      <c r="C421">
        <f>IF(ISNUMBER('Start - Print Reports'!$C$12),IF(AND('Main Ledger'!$A429&gt;'Start - Print Reports'!$C$12,'Start - Print Reports'!$A$12='Main Ledger'!$F429),'Main Ledger'!$H429,0),0)</f>
        <v>0</v>
      </c>
      <c r="D421">
        <f>IF(ISNUMBER('Start - Print Reports'!$C$13),IF(AND('Main Ledger'!$A429&gt;'Start - Print Reports'!$C$13,'Start - Print Reports'!$A$13='Main Ledger'!$F429),'Main Ledger'!$H429,0),0)</f>
        <v>0</v>
      </c>
      <c r="E421">
        <f>IF(ISNUMBER('Start - Print Reports'!$C$14),IF(AND('Main Ledger'!$A429&gt;'Start - Print Reports'!$C$14,'Start - Print Reports'!$A$14='Main Ledger'!$F429),'Main Ledger'!$H429,0),0)</f>
        <v>0</v>
      </c>
      <c r="F421" s="60" t="s">
        <v>469</v>
      </c>
      <c r="G421">
        <f>IF(AND('Main Ledger'!$E$8-60&lt;'Main Ledger'!A429,'Main Ledger'!A429&lt;'Main Ledger'!$E$8+365),1,0)</f>
        <v>1</v>
      </c>
    </row>
    <row r="422" spans="1:7" ht="12.75">
      <c r="A422">
        <f>IF(ISNUMBER('Start - Print Reports'!$C$10),IF(AND('Main Ledger'!$A430&gt;'Start - Print Reports'!$C$10,'Start - Print Reports'!$A$10='Main Ledger'!$F430),'Main Ledger'!$H430,0),0)</f>
        <v>0</v>
      </c>
      <c r="B422">
        <f>IF(ISNUMBER('Start - Print Reports'!$C$11),IF(AND('Main Ledger'!$A430&gt;'Start - Print Reports'!$C$11,'Start - Print Reports'!$A$11='Main Ledger'!$F430),'Main Ledger'!$H430,0),0)</f>
        <v>0</v>
      </c>
      <c r="C422">
        <f>IF(ISNUMBER('Start - Print Reports'!$C$12),IF(AND('Main Ledger'!$A430&gt;'Start - Print Reports'!$C$12,'Start - Print Reports'!$A$12='Main Ledger'!$F430),'Main Ledger'!$H430,0),0)</f>
        <v>0</v>
      </c>
      <c r="D422">
        <f>IF(ISNUMBER('Start - Print Reports'!$C$13),IF(AND('Main Ledger'!$A430&gt;'Start - Print Reports'!$C$13,'Start - Print Reports'!$A$13='Main Ledger'!$F430),'Main Ledger'!$H430,0),0)</f>
        <v>0</v>
      </c>
      <c r="E422">
        <f>IF(ISNUMBER('Start - Print Reports'!$C$14),IF(AND('Main Ledger'!$A430&gt;'Start - Print Reports'!$C$14,'Start - Print Reports'!$A$14='Main Ledger'!$F430),'Main Ledger'!$H430,0),0)</f>
        <v>0</v>
      </c>
      <c r="F422" s="60" t="s">
        <v>470</v>
      </c>
      <c r="G422">
        <f>IF(AND('Main Ledger'!$E$8-60&lt;'Main Ledger'!A430,'Main Ledger'!A430&lt;'Main Ledger'!$E$8+365),1,0)</f>
        <v>1</v>
      </c>
    </row>
    <row r="423" spans="1:7" ht="12.75">
      <c r="A423">
        <f>IF(ISNUMBER('Start - Print Reports'!$C$10),IF(AND('Main Ledger'!$A431&gt;'Start - Print Reports'!$C$10,'Start - Print Reports'!$A$10='Main Ledger'!$F431),'Main Ledger'!$H431,0),0)</f>
        <v>0</v>
      </c>
      <c r="B423">
        <f>IF(ISNUMBER('Start - Print Reports'!$C$11),IF(AND('Main Ledger'!$A431&gt;'Start - Print Reports'!$C$11,'Start - Print Reports'!$A$11='Main Ledger'!$F431),'Main Ledger'!$H431,0),0)</f>
        <v>0</v>
      </c>
      <c r="C423">
        <f>IF(ISNUMBER('Start - Print Reports'!$C$12),IF(AND('Main Ledger'!$A431&gt;'Start - Print Reports'!$C$12,'Start - Print Reports'!$A$12='Main Ledger'!$F431),'Main Ledger'!$H431,0),0)</f>
        <v>0</v>
      </c>
      <c r="D423">
        <f>IF(ISNUMBER('Start - Print Reports'!$C$13),IF(AND('Main Ledger'!$A431&gt;'Start - Print Reports'!$C$13,'Start - Print Reports'!$A$13='Main Ledger'!$F431),'Main Ledger'!$H431,0),0)</f>
        <v>0</v>
      </c>
      <c r="E423">
        <f>IF(ISNUMBER('Start - Print Reports'!$C$14),IF(AND('Main Ledger'!$A431&gt;'Start - Print Reports'!$C$14,'Start - Print Reports'!$A$14='Main Ledger'!$F431),'Main Ledger'!$H431,0),0)</f>
        <v>0</v>
      </c>
      <c r="F423" s="60" t="s">
        <v>471</v>
      </c>
      <c r="G423">
        <f>IF(AND('Main Ledger'!$E$8-60&lt;'Main Ledger'!A431,'Main Ledger'!A431&lt;'Main Ledger'!$E$8+365),1,0)</f>
        <v>1</v>
      </c>
    </row>
    <row r="424" spans="1:7" ht="12.75">
      <c r="A424">
        <f>IF(ISNUMBER('Start - Print Reports'!$C$10),IF(AND('Main Ledger'!$A432&gt;'Start - Print Reports'!$C$10,'Start - Print Reports'!$A$10='Main Ledger'!$F432),'Main Ledger'!$H432,0),0)</f>
        <v>0</v>
      </c>
      <c r="B424">
        <f>IF(ISNUMBER('Start - Print Reports'!$C$11),IF(AND('Main Ledger'!$A432&gt;'Start - Print Reports'!$C$11,'Start - Print Reports'!$A$11='Main Ledger'!$F432),'Main Ledger'!$H432,0),0)</f>
        <v>0</v>
      </c>
      <c r="C424">
        <f>IF(ISNUMBER('Start - Print Reports'!$C$12),IF(AND('Main Ledger'!$A432&gt;'Start - Print Reports'!$C$12,'Start - Print Reports'!$A$12='Main Ledger'!$F432),'Main Ledger'!$H432,0),0)</f>
        <v>0</v>
      </c>
      <c r="D424">
        <f>IF(ISNUMBER('Start - Print Reports'!$C$13),IF(AND('Main Ledger'!$A432&gt;'Start - Print Reports'!$C$13,'Start - Print Reports'!$A$13='Main Ledger'!$F432),'Main Ledger'!$H432,0),0)</f>
        <v>0</v>
      </c>
      <c r="E424">
        <f>IF(ISNUMBER('Start - Print Reports'!$C$14),IF(AND('Main Ledger'!$A432&gt;'Start - Print Reports'!$C$14,'Start - Print Reports'!$A$14='Main Ledger'!$F432),'Main Ledger'!$H432,0),0)</f>
        <v>0</v>
      </c>
      <c r="F424" s="60" t="s">
        <v>472</v>
      </c>
      <c r="G424">
        <f>IF(AND('Main Ledger'!$E$8-60&lt;'Main Ledger'!A432,'Main Ledger'!A432&lt;'Main Ledger'!$E$8+365),1,0)</f>
        <v>1</v>
      </c>
    </row>
    <row r="425" spans="1:7" ht="12.75">
      <c r="A425">
        <f>IF(ISNUMBER('Start - Print Reports'!$C$10),IF(AND('Main Ledger'!$A433&gt;'Start - Print Reports'!$C$10,'Start - Print Reports'!$A$10='Main Ledger'!$F433),'Main Ledger'!$H433,0),0)</f>
        <v>0</v>
      </c>
      <c r="B425">
        <f>IF(ISNUMBER('Start - Print Reports'!$C$11),IF(AND('Main Ledger'!$A433&gt;'Start - Print Reports'!$C$11,'Start - Print Reports'!$A$11='Main Ledger'!$F433),'Main Ledger'!$H433,0),0)</f>
        <v>0</v>
      </c>
      <c r="C425">
        <f>IF(ISNUMBER('Start - Print Reports'!$C$12),IF(AND('Main Ledger'!$A433&gt;'Start - Print Reports'!$C$12,'Start - Print Reports'!$A$12='Main Ledger'!$F433),'Main Ledger'!$H433,0),0)</f>
        <v>0</v>
      </c>
      <c r="D425">
        <f>IF(ISNUMBER('Start - Print Reports'!$C$13),IF(AND('Main Ledger'!$A433&gt;'Start - Print Reports'!$C$13,'Start - Print Reports'!$A$13='Main Ledger'!$F433),'Main Ledger'!$H433,0),0)</f>
        <v>0</v>
      </c>
      <c r="E425">
        <f>IF(ISNUMBER('Start - Print Reports'!$C$14),IF(AND('Main Ledger'!$A433&gt;'Start - Print Reports'!$C$14,'Start - Print Reports'!$A$14='Main Ledger'!$F433),'Main Ledger'!$H433,0),0)</f>
        <v>0</v>
      </c>
      <c r="F425" s="60" t="s">
        <v>473</v>
      </c>
      <c r="G425">
        <f>IF(AND('Main Ledger'!$E$8-60&lt;'Main Ledger'!A433,'Main Ledger'!A433&lt;'Main Ledger'!$E$8+365),1,0)</f>
        <v>1</v>
      </c>
    </row>
    <row r="426" spans="1:7" ht="12.75">
      <c r="A426">
        <f>IF(ISNUMBER('Start - Print Reports'!$C$10),IF(AND('Main Ledger'!$A434&gt;'Start - Print Reports'!$C$10,'Start - Print Reports'!$A$10='Main Ledger'!$F434),'Main Ledger'!$H434,0),0)</f>
        <v>0</v>
      </c>
      <c r="B426">
        <f>IF(ISNUMBER('Start - Print Reports'!$C$11),IF(AND('Main Ledger'!$A434&gt;'Start - Print Reports'!$C$11,'Start - Print Reports'!$A$11='Main Ledger'!$F434),'Main Ledger'!$H434,0),0)</f>
        <v>0</v>
      </c>
      <c r="C426">
        <f>IF(ISNUMBER('Start - Print Reports'!$C$12),IF(AND('Main Ledger'!$A434&gt;'Start - Print Reports'!$C$12,'Start - Print Reports'!$A$12='Main Ledger'!$F434),'Main Ledger'!$H434,0),0)</f>
        <v>0</v>
      </c>
      <c r="D426">
        <f>IF(ISNUMBER('Start - Print Reports'!$C$13),IF(AND('Main Ledger'!$A434&gt;'Start - Print Reports'!$C$13,'Start - Print Reports'!$A$13='Main Ledger'!$F434),'Main Ledger'!$H434,0),0)</f>
        <v>0</v>
      </c>
      <c r="E426">
        <f>IF(ISNUMBER('Start - Print Reports'!$C$14),IF(AND('Main Ledger'!$A434&gt;'Start - Print Reports'!$C$14,'Start - Print Reports'!$A$14='Main Ledger'!$F434),'Main Ledger'!$H434,0),0)</f>
        <v>0</v>
      </c>
      <c r="F426" s="60" t="s">
        <v>474</v>
      </c>
      <c r="G426">
        <f>IF(AND('Main Ledger'!$E$8-60&lt;'Main Ledger'!A434,'Main Ledger'!A434&lt;'Main Ledger'!$E$8+365),1,0)</f>
        <v>1</v>
      </c>
    </row>
    <row r="427" spans="1:7" ht="12.75">
      <c r="A427">
        <f>IF(ISNUMBER('Start - Print Reports'!$C$10),IF(AND('Main Ledger'!$A435&gt;'Start - Print Reports'!$C$10,'Start - Print Reports'!$A$10='Main Ledger'!$F435),'Main Ledger'!$H435,0),0)</f>
        <v>0</v>
      </c>
      <c r="B427">
        <f>IF(ISNUMBER('Start - Print Reports'!$C$11),IF(AND('Main Ledger'!$A435&gt;'Start - Print Reports'!$C$11,'Start - Print Reports'!$A$11='Main Ledger'!$F435),'Main Ledger'!$H435,0),0)</f>
        <v>0</v>
      </c>
      <c r="C427">
        <f>IF(ISNUMBER('Start - Print Reports'!$C$12),IF(AND('Main Ledger'!$A435&gt;'Start - Print Reports'!$C$12,'Start - Print Reports'!$A$12='Main Ledger'!$F435),'Main Ledger'!$H435,0),0)</f>
        <v>0</v>
      </c>
      <c r="D427">
        <f>IF(ISNUMBER('Start - Print Reports'!$C$13),IF(AND('Main Ledger'!$A435&gt;'Start - Print Reports'!$C$13,'Start - Print Reports'!$A$13='Main Ledger'!$F435),'Main Ledger'!$H435,0),0)</f>
        <v>0</v>
      </c>
      <c r="E427">
        <f>IF(ISNUMBER('Start - Print Reports'!$C$14),IF(AND('Main Ledger'!$A435&gt;'Start - Print Reports'!$C$14,'Start - Print Reports'!$A$14='Main Ledger'!$F435),'Main Ledger'!$H435,0),0)</f>
        <v>0</v>
      </c>
      <c r="F427" s="60" t="s">
        <v>475</v>
      </c>
      <c r="G427">
        <f>IF(AND('Main Ledger'!$E$8-60&lt;'Main Ledger'!A435,'Main Ledger'!A435&lt;'Main Ledger'!$E$8+365),1,0)</f>
        <v>1</v>
      </c>
    </row>
    <row r="428" spans="1:7" ht="12.75">
      <c r="A428">
        <f>IF(ISNUMBER('Start - Print Reports'!$C$10),IF(AND('Main Ledger'!$A436&gt;'Start - Print Reports'!$C$10,'Start - Print Reports'!$A$10='Main Ledger'!$F436),'Main Ledger'!$H436,0),0)</f>
        <v>0</v>
      </c>
      <c r="B428">
        <f>IF(ISNUMBER('Start - Print Reports'!$C$11),IF(AND('Main Ledger'!$A436&gt;'Start - Print Reports'!$C$11,'Start - Print Reports'!$A$11='Main Ledger'!$F436),'Main Ledger'!$H436,0),0)</f>
        <v>0</v>
      </c>
      <c r="C428">
        <f>IF(ISNUMBER('Start - Print Reports'!$C$12),IF(AND('Main Ledger'!$A436&gt;'Start - Print Reports'!$C$12,'Start - Print Reports'!$A$12='Main Ledger'!$F436),'Main Ledger'!$H436,0),0)</f>
        <v>0</v>
      </c>
      <c r="D428">
        <f>IF(ISNUMBER('Start - Print Reports'!$C$13),IF(AND('Main Ledger'!$A436&gt;'Start - Print Reports'!$C$13,'Start - Print Reports'!$A$13='Main Ledger'!$F436),'Main Ledger'!$H436,0),0)</f>
        <v>0</v>
      </c>
      <c r="E428">
        <f>IF(ISNUMBER('Start - Print Reports'!$C$14),IF(AND('Main Ledger'!$A436&gt;'Start - Print Reports'!$C$14,'Start - Print Reports'!$A$14='Main Ledger'!$F436),'Main Ledger'!$H436,0),0)</f>
        <v>0</v>
      </c>
      <c r="F428" s="60" t="s">
        <v>476</v>
      </c>
      <c r="G428">
        <f>IF(AND('Main Ledger'!$E$8-60&lt;'Main Ledger'!A436,'Main Ledger'!A436&lt;'Main Ledger'!$E$8+365),1,0)</f>
        <v>1</v>
      </c>
    </row>
    <row r="429" spans="1:7" ht="12.75">
      <c r="A429">
        <f>IF(ISNUMBER('Start - Print Reports'!$C$10),IF(AND('Main Ledger'!$A437&gt;'Start - Print Reports'!$C$10,'Start - Print Reports'!$A$10='Main Ledger'!$F437),'Main Ledger'!$H437,0),0)</f>
        <v>0</v>
      </c>
      <c r="B429">
        <f>IF(ISNUMBER('Start - Print Reports'!$C$11),IF(AND('Main Ledger'!$A437&gt;'Start - Print Reports'!$C$11,'Start - Print Reports'!$A$11='Main Ledger'!$F437),'Main Ledger'!$H437,0),0)</f>
        <v>0</v>
      </c>
      <c r="C429">
        <f>IF(ISNUMBER('Start - Print Reports'!$C$12),IF(AND('Main Ledger'!$A437&gt;'Start - Print Reports'!$C$12,'Start - Print Reports'!$A$12='Main Ledger'!$F437),'Main Ledger'!$H437,0),0)</f>
        <v>0</v>
      </c>
      <c r="D429">
        <f>IF(ISNUMBER('Start - Print Reports'!$C$13),IF(AND('Main Ledger'!$A437&gt;'Start - Print Reports'!$C$13,'Start - Print Reports'!$A$13='Main Ledger'!$F437),'Main Ledger'!$H437,0),0)</f>
        <v>0</v>
      </c>
      <c r="E429">
        <f>IF(ISNUMBER('Start - Print Reports'!$C$14),IF(AND('Main Ledger'!$A437&gt;'Start - Print Reports'!$C$14,'Start - Print Reports'!$A$14='Main Ledger'!$F437),'Main Ledger'!$H437,0),0)</f>
        <v>0</v>
      </c>
      <c r="F429" s="60" t="s">
        <v>477</v>
      </c>
      <c r="G429">
        <f>IF(AND('Main Ledger'!$E$8-60&lt;'Main Ledger'!A437,'Main Ledger'!A437&lt;'Main Ledger'!$E$8+365),1,0)</f>
        <v>1</v>
      </c>
    </row>
    <row r="430" spans="1:7" ht="12.75">
      <c r="A430">
        <f>IF(ISNUMBER('Start - Print Reports'!$C$10),IF(AND('Main Ledger'!$A438&gt;'Start - Print Reports'!$C$10,'Start - Print Reports'!$A$10='Main Ledger'!$F438),'Main Ledger'!$H438,0),0)</f>
        <v>0</v>
      </c>
      <c r="B430">
        <f>IF(ISNUMBER('Start - Print Reports'!$C$11),IF(AND('Main Ledger'!$A438&gt;'Start - Print Reports'!$C$11,'Start - Print Reports'!$A$11='Main Ledger'!$F438),'Main Ledger'!$H438,0),0)</f>
        <v>0</v>
      </c>
      <c r="C430">
        <f>IF(ISNUMBER('Start - Print Reports'!$C$12),IF(AND('Main Ledger'!$A438&gt;'Start - Print Reports'!$C$12,'Start - Print Reports'!$A$12='Main Ledger'!$F438),'Main Ledger'!$H438,0),0)</f>
        <v>0</v>
      </c>
      <c r="D430">
        <f>IF(ISNUMBER('Start - Print Reports'!$C$13),IF(AND('Main Ledger'!$A438&gt;'Start - Print Reports'!$C$13,'Start - Print Reports'!$A$13='Main Ledger'!$F438),'Main Ledger'!$H438,0),0)</f>
        <v>0</v>
      </c>
      <c r="E430">
        <f>IF(ISNUMBER('Start - Print Reports'!$C$14),IF(AND('Main Ledger'!$A438&gt;'Start - Print Reports'!$C$14,'Start - Print Reports'!$A$14='Main Ledger'!$F438),'Main Ledger'!$H438,0),0)</f>
        <v>0</v>
      </c>
      <c r="F430" s="60" t="s">
        <v>478</v>
      </c>
      <c r="G430">
        <f>IF(AND('Main Ledger'!$E$8-60&lt;'Main Ledger'!A438,'Main Ledger'!A438&lt;'Main Ledger'!$E$8+365),1,0)</f>
        <v>1</v>
      </c>
    </row>
    <row r="431" spans="1:7" ht="12.75">
      <c r="A431">
        <f>IF(ISNUMBER('Start - Print Reports'!$C$10),IF(AND('Main Ledger'!$A439&gt;'Start - Print Reports'!$C$10,'Start - Print Reports'!$A$10='Main Ledger'!$F439),'Main Ledger'!$H439,0),0)</f>
        <v>0</v>
      </c>
      <c r="B431">
        <f>IF(ISNUMBER('Start - Print Reports'!$C$11),IF(AND('Main Ledger'!$A439&gt;'Start - Print Reports'!$C$11,'Start - Print Reports'!$A$11='Main Ledger'!$F439),'Main Ledger'!$H439,0),0)</f>
        <v>0</v>
      </c>
      <c r="C431">
        <f>IF(ISNUMBER('Start - Print Reports'!$C$12),IF(AND('Main Ledger'!$A439&gt;'Start - Print Reports'!$C$12,'Start - Print Reports'!$A$12='Main Ledger'!$F439),'Main Ledger'!$H439,0),0)</f>
        <v>0</v>
      </c>
      <c r="D431">
        <f>IF(ISNUMBER('Start - Print Reports'!$C$13),IF(AND('Main Ledger'!$A439&gt;'Start - Print Reports'!$C$13,'Start - Print Reports'!$A$13='Main Ledger'!$F439),'Main Ledger'!$H439,0),0)</f>
        <v>0</v>
      </c>
      <c r="E431">
        <f>IF(ISNUMBER('Start - Print Reports'!$C$14),IF(AND('Main Ledger'!$A439&gt;'Start - Print Reports'!$C$14,'Start - Print Reports'!$A$14='Main Ledger'!$F439),'Main Ledger'!$H439,0),0)</f>
        <v>0</v>
      </c>
      <c r="F431" s="60" t="s">
        <v>479</v>
      </c>
      <c r="G431">
        <f>IF(AND('Main Ledger'!$E$8-60&lt;'Main Ledger'!A439,'Main Ledger'!A439&lt;'Main Ledger'!$E$8+365),1,0)</f>
        <v>1</v>
      </c>
    </row>
    <row r="432" spans="1:7" ht="12.75">
      <c r="A432">
        <f>IF(ISNUMBER('Start - Print Reports'!$C$10),IF(AND('Main Ledger'!$A440&gt;'Start - Print Reports'!$C$10,'Start - Print Reports'!$A$10='Main Ledger'!$F440),'Main Ledger'!$H440,0),0)</f>
        <v>0</v>
      </c>
      <c r="B432">
        <f>IF(ISNUMBER('Start - Print Reports'!$C$11),IF(AND('Main Ledger'!$A440&gt;'Start - Print Reports'!$C$11,'Start - Print Reports'!$A$11='Main Ledger'!$F440),'Main Ledger'!$H440,0),0)</f>
        <v>0</v>
      </c>
      <c r="C432">
        <f>IF(ISNUMBER('Start - Print Reports'!$C$12),IF(AND('Main Ledger'!$A440&gt;'Start - Print Reports'!$C$12,'Start - Print Reports'!$A$12='Main Ledger'!$F440),'Main Ledger'!$H440,0),0)</f>
        <v>0</v>
      </c>
      <c r="D432">
        <f>IF(ISNUMBER('Start - Print Reports'!$C$13),IF(AND('Main Ledger'!$A440&gt;'Start - Print Reports'!$C$13,'Start - Print Reports'!$A$13='Main Ledger'!$F440),'Main Ledger'!$H440,0),0)</f>
        <v>0</v>
      </c>
      <c r="E432">
        <f>IF(ISNUMBER('Start - Print Reports'!$C$14),IF(AND('Main Ledger'!$A440&gt;'Start - Print Reports'!$C$14,'Start - Print Reports'!$A$14='Main Ledger'!$F440),'Main Ledger'!$H440,0),0)</f>
        <v>0</v>
      </c>
      <c r="F432" s="60" t="s">
        <v>480</v>
      </c>
      <c r="G432">
        <f>IF(AND('Main Ledger'!$E$8-60&lt;'Main Ledger'!A440,'Main Ledger'!A440&lt;'Main Ledger'!$E$8+365),1,0)</f>
        <v>1</v>
      </c>
    </row>
    <row r="433" spans="1:7" ht="12.75">
      <c r="A433">
        <f>IF(ISNUMBER('Start - Print Reports'!$C$10),IF(AND('Main Ledger'!$A441&gt;'Start - Print Reports'!$C$10,'Start - Print Reports'!$A$10='Main Ledger'!$F441),'Main Ledger'!$H441,0),0)</f>
        <v>0</v>
      </c>
      <c r="B433">
        <f>IF(ISNUMBER('Start - Print Reports'!$C$11),IF(AND('Main Ledger'!$A441&gt;'Start - Print Reports'!$C$11,'Start - Print Reports'!$A$11='Main Ledger'!$F441),'Main Ledger'!$H441,0),0)</f>
        <v>0</v>
      </c>
      <c r="C433">
        <f>IF(ISNUMBER('Start - Print Reports'!$C$12),IF(AND('Main Ledger'!$A441&gt;'Start - Print Reports'!$C$12,'Start - Print Reports'!$A$12='Main Ledger'!$F441),'Main Ledger'!$H441,0),0)</f>
        <v>0</v>
      </c>
      <c r="D433">
        <f>IF(ISNUMBER('Start - Print Reports'!$C$13),IF(AND('Main Ledger'!$A441&gt;'Start - Print Reports'!$C$13,'Start - Print Reports'!$A$13='Main Ledger'!$F441),'Main Ledger'!$H441,0),0)</f>
        <v>0</v>
      </c>
      <c r="E433">
        <f>IF(ISNUMBER('Start - Print Reports'!$C$14),IF(AND('Main Ledger'!$A441&gt;'Start - Print Reports'!$C$14,'Start - Print Reports'!$A$14='Main Ledger'!$F441),'Main Ledger'!$H441,0),0)</f>
        <v>0</v>
      </c>
      <c r="F433" s="60" t="s">
        <v>481</v>
      </c>
      <c r="G433">
        <f>IF(AND('Main Ledger'!$E$8-60&lt;'Main Ledger'!A441,'Main Ledger'!A441&lt;'Main Ledger'!$E$8+365),1,0)</f>
        <v>1</v>
      </c>
    </row>
    <row r="434" spans="1:7" ht="12.75">
      <c r="A434">
        <f>IF(ISNUMBER('Start - Print Reports'!$C$10),IF(AND('Main Ledger'!$A442&gt;'Start - Print Reports'!$C$10,'Start - Print Reports'!$A$10='Main Ledger'!$F442),'Main Ledger'!$H442,0),0)</f>
        <v>0</v>
      </c>
      <c r="B434">
        <f>IF(ISNUMBER('Start - Print Reports'!$C$11),IF(AND('Main Ledger'!$A442&gt;'Start - Print Reports'!$C$11,'Start - Print Reports'!$A$11='Main Ledger'!$F442),'Main Ledger'!$H442,0),0)</f>
        <v>0</v>
      </c>
      <c r="C434">
        <f>IF(ISNUMBER('Start - Print Reports'!$C$12),IF(AND('Main Ledger'!$A442&gt;'Start - Print Reports'!$C$12,'Start - Print Reports'!$A$12='Main Ledger'!$F442),'Main Ledger'!$H442,0),0)</f>
        <v>0</v>
      </c>
      <c r="D434">
        <f>IF(ISNUMBER('Start - Print Reports'!$C$13),IF(AND('Main Ledger'!$A442&gt;'Start - Print Reports'!$C$13,'Start - Print Reports'!$A$13='Main Ledger'!$F442),'Main Ledger'!$H442,0),0)</f>
        <v>0</v>
      </c>
      <c r="E434">
        <f>IF(ISNUMBER('Start - Print Reports'!$C$14),IF(AND('Main Ledger'!$A442&gt;'Start - Print Reports'!$C$14,'Start - Print Reports'!$A$14='Main Ledger'!$F442),'Main Ledger'!$H442,0),0)</f>
        <v>0</v>
      </c>
      <c r="F434" s="60" t="s">
        <v>482</v>
      </c>
      <c r="G434">
        <f>IF(AND('Main Ledger'!$E$8-60&lt;'Main Ledger'!A442,'Main Ledger'!A442&lt;'Main Ledger'!$E$8+365),1,0)</f>
        <v>1</v>
      </c>
    </row>
    <row r="435" spans="1:7" ht="12.75">
      <c r="A435">
        <f>IF(ISNUMBER('Start - Print Reports'!$C$10),IF(AND('Main Ledger'!$A443&gt;'Start - Print Reports'!$C$10,'Start - Print Reports'!$A$10='Main Ledger'!$F443),'Main Ledger'!$H443,0),0)</f>
        <v>0</v>
      </c>
      <c r="B435">
        <f>IF(ISNUMBER('Start - Print Reports'!$C$11),IF(AND('Main Ledger'!$A443&gt;'Start - Print Reports'!$C$11,'Start - Print Reports'!$A$11='Main Ledger'!$F443),'Main Ledger'!$H443,0),0)</f>
        <v>0</v>
      </c>
      <c r="C435">
        <f>IF(ISNUMBER('Start - Print Reports'!$C$12),IF(AND('Main Ledger'!$A443&gt;'Start - Print Reports'!$C$12,'Start - Print Reports'!$A$12='Main Ledger'!$F443),'Main Ledger'!$H443,0),0)</f>
        <v>0</v>
      </c>
      <c r="D435">
        <f>IF(ISNUMBER('Start - Print Reports'!$C$13),IF(AND('Main Ledger'!$A443&gt;'Start - Print Reports'!$C$13,'Start - Print Reports'!$A$13='Main Ledger'!$F443),'Main Ledger'!$H443,0),0)</f>
        <v>0</v>
      </c>
      <c r="E435">
        <f>IF(ISNUMBER('Start - Print Reports'!$C$14),IF(AND('Main Ledger'!$A443&gt;'Start - Print Reports'!$C$14,'Start - Print Reports'!$A$14='Main Ledger'!$F443),'Main Ledger'!$H443,0),0)</f>
        <v>0</v>
      </c>
      <c r="F435" s="60" t="s">
        <v>483</v>
      </c>
      <c r="G435">
        <f>IF(AND('Main Ledger'!$E$8-60&lt;'Main Ledger'!A443,'Main Ledger'!A443&lt;'Main Ledger'!$E$8+365),1,0)</f>
        <v>1</v>
      </c>
    </row>
    <row r="436" spans="1:7" ht="12.75">
      <c r="A436">
        <f>IF(ISNUMBER('Start - Print Reports'!$C$10),IF(AND('Main Ledger'!$A444&gt;'Start - Print Reports'!$C$10,'Start - Print Reports'!$A$10='Main Ledger'!$F444),'Main Ledger'!$H444,0),0)</f>
        <v>0</v>
      </c>
      <c r="B436">
        <f>IF(ISNUMBER('Start - Print Reports'!$C$11),IF(AND('Main Ledger'!$A444&gt;'Start - Print Reports'!$C$11,'Start - Print Reports'!$A$11='Main Ledger'!$F444),'Main Ledger'!$H444,0),0)</f>
        <v>0</v>
      </c>
      <c r="C436">
        <f>IF(ISNUMBER('Start - Print Reports'!$C$12),IF(AND('Main Ledger'!$A444&gt;'Start - Print Reports'!$C$12,'Start - Print Reports'!$A$12='Main Ledger'!$F444),'Main Ledger'!$H444,0),0)</f>
        <v>0</v>
      </c>
      <c r="D436">
        <f>IF(ISNUMBER('Start - Print Reports'!$C$13),IF(AND('Main Ledger'!$A444&gt;'Start - Print Reports'!$C$13,'Start - Print Reports'!$A$13='Main Ledger'!$F444),'Main Ledger'!$H444,0),0)</f>
        <v>0</v>
      </c>
      <c r="E436">
        <f>IF(ISNUMBER('Start - Print Reports'!$C$14),IF(AND('Main Ledger'!$A444&gt;'Start - Print Reports'!$C$14,'Start - Print Reports'!$A$14='Main Ledger'!$F444),'Main Ledger'!$H444,0),0)</f>
        <v>0</v>
      </c>
      <c r="F436" s="60" t="s">
        <v>484</v>
      </c>
      <c r="G436">
        <f>IF(AND('Main Ledger'!$E$8-60&lt;'Main Ledger'!A444,'Main Ledger'!A444&lt;'Main Ledger'!$E$8+365),1,0)</f>
        <v>1</v>
      </c>
    </row>
    <row r="437" spans="1:7" ht="12.75">
      <c r="A437">
        <f>IF(ISNUMBER('Start - Print Reports'!$C$10),IF(AND('Main Ledger'!$A445&gt;'Start - Print Reports'!$C$10,'Start - Print Reports'!$A$10='Main Ledger'!$F445),'Main Ledger'!$H445,0),0)</f>
        <v>0</v>
      </c>
      <c r="B437">
        <f>IF(ISNUMBER('Start - Print Reports'!$C$11),IF(AND('Main Ledger'!$A445&gt;'Start - Print Reports'!$C$11,'Start - Print Reports'!$A$11='Main Ledger'!$F445),'Main Ledger'!$H445,0),0)</f>
        <v>0</v>
      </c>
      <c r="C437">
        <f>IF(ISNUMBER('Start - Print Reports'!$C$12),IF(AND('Main Ledger'!$A445&gt;'Start - Print Reports'!$C$12,'Start - Print Reports'!$A$12='Main Ledger'!$F445),'Main Ledger'!$H445,0),0)</f>
        <v>0</v>
      </c>
      <c r="D437">
        <f>IF(ISNUMBER('Start - Print Reports'!$C$13),IF(AND('Main Ledger'!$A445&gt;'Start - Print Reports'!$C$13,'Start - Print Reports'!$A$13='Main Ledger'!$F445),'Main Ledger'!$H445,0),0)</f>
        <v>0</v>
      </c>
      <c r="E437">
        <f>IF(ISNUMBER('Start - Print Reports'!$C$14),IF(AND('Main Ledger'!$A445&gt;'Start - Print Reports'!$C$14,'Start - Print Reports'!$A$14='Main Ledger'!$F445),'Main Ledger'!$H445,0),0)</f>
        <v>0</v>
      </c>
      <c r="F437" s="60" t="s">
        <v>485</v>
      </c>
      <c r="G437">
        <f>IF(AND('Main Ledger'!$E$8-60&lt;'Main Ledger'!A445,'Main Ledger'!A445&lt;'Main Ledger'!$E$8+365),1,0)</f>
        <v>1</v>
      </c>
    </row>
    <row r="438" spans="1:7" ht="12.75">
      <c r="A438">
        <f>IF(ISNUMBER('Start - Print Reports'!$C$10),IF(AND('Main Ledger'!$A446&gt;'Start - Print Reports'!$C$10,'Start - Print Reports'!$A$10='Main Ledger'!$F446),'Main Ledger'!$H446,0),0)</f>
        <v>0</v>
      </c>
      <c r="B438">
        <f>IF(ISNUMBER('Start - Print Reports'!$C$11),IF(AND('Main Ledger'!$A446&gt;'Start - Print Reports'!$C$11,'Start - Print Reports'!$A$11='Main Ledger'!$F446),'Main Ledger'!$H446,0),0)</f>
        <v>0</v>
      </c>
      <c r="C438">
        <f>IF(ISNUMBER('Start - Print Reports'!$C$12),IF(AND('Main Ledger'!$A446&gt;'Start - Print Reports'!$C$12,'Start - Print Reports'!$A$12='Main Ledger'!$F446),'Main Ledger'!$H446,0),0)</f>
        <v>0</v>
      </c>
      <c r="D438">
        <f>IF(ISNUMBER('Start - Print Reports'!$C$13),IF(AND('Main Ledger'!$A446&gt;'Start - Print Reports'!$C$13,'Start - Print Reports'!$A$13='Main Ledger'!$F446),'Main Ledger'!$H446,0),0)</f>
        <v>0</v>
      </c>
      <c r="E438">
        <f>IF(ISNUMBER('Start - Print Reports'!$C$14),IF(AND('Main Ledger'!$A446&gt;'Start - Print Reports'!$C$14,'Start - Print Reports'!$A$14='Main Ledger'!$F446),'Main Ledger'!$H446,0),0)</f>
        <v>0</v>
      </c>
      <c r="F438" s="60" t="s">
        <v>486</v>
      </c>
      <c r="G438">
        <f>IF(AND('Main Ledger'!$E$8-60&lt;'Main Ledger'!A446,'Main Ledger'!A446&lt;'Main Ledger'!$E$8+365),1,0)</f>
        <v>1</v>
      </c>
    </row>
    <row r="439" spans="1:7" ht="12.75">
      <c r="A439">
        <f>IF(ISNUMBER('Start - Print Reports'!$C$10),IF(AND('Main Ledger'!$A447&gt;'Start - Print Reports'!$C$10,'Start - Print Reports'!$A$10='Main Ledger'!$F447),'Main Ledger'!$H447,0),0)</f>
        <v>0</v>
      </c>
      <c r="B439">
        <f>IF(ISNUMBER('Start - Print Reports'!$C$11),IF(AND('Main Ledger'!$A447&gt;'Start - Print Reports'!$C$11,'Start - Print Reports'!$A$11='Main Ledger'!$F447),'Main Ledger'!$H447,0),0)</f>
        <v>0</v>
      </c>
      <c r="C439">
        <f>IF(ISNUMBER('Start - Print Reports'!$C$12),IF(AND('Main Ledger'!$A447&gt;'Start - Print Reports'!$C$12,'Start - Print Reports'!$A$12='Main Ledger'!$F447),'Main Ledger'!$H447,0),0)</f>
        <v>0</v>
      </c>
      <c r="D439">
        <f>IF(ISNUMBER('Start - Print Reports'!$C$13),IF(AND('Main Ledger'!$A447&gt;'Start - Print Reports'!$C$13,'Start - Print Reports'!$A$13='Main Ledger'!$F447),'Main Ledger'!$H447,0),0)</f>
        <v>0</v>
      </c>
      <c r="E439">
        <f>IF(ISNUMBER('Start - Print Reports'!$C$14),IF(AND('Main Ledger'!$A447&gt;'Start - Print Reports'!$C$14,'Start - Print Reports'!$A$14='Main Ledger'!$F447),'Main Ledger'!$H447,0),0)</f>
        <v>0</v>
      </c>
      <c r="F439" s="60" t="s">
        <v>487</v>
      </c>
      <c r="G439">
        <f>IF(AND('Main Ledger'!$E$8-60&lt;'Main Ledger'!A447,'Main Ledger'!A447&lt;'Main Ledger'!$E$8+365),1,0)</f>
        <v>1</v>
      </c>
    </row>
    <row r="440" spans="1:7" ht="12.75">
      <c r="A440">
        <f>IF(ISNUMBER('Start - Print Reports'!$C$10),IF(AND('Main Ledger'!$A448&gt;'Start - Print Reports'!$C$10,'Start - Print Reports'!$A$10='Main Ledger'!$F448),'Main Ledger'!$H448,0),0)</f>
        <v>0</v>
      </c>
      <c r="B440">
        <f>IF(ISNUMBER('Start - Print Reports'!$C$11),IF(AND('Main Ledger'!$A448&gt;'Start - Print Reports'!$C$11,'Start - Print Reports'!$A$11='Main Ledger'!$F448),'Main Ledger'!$H448,0),0)</f>
        <v>0</v>
      </c>
      <c r="C440">
        <f>IF(ISNUMBER('Start - Print Reports'!$C$12),IF(AND('Main Ledger'!$A448&gt;'Start - Print Reports'!$C$12,'Start - Print Reports'!$A$12='Main Ledger'!$F448),'Main Ledger'!$H448,0),0)</f>
        <v>0</v>
      </c>
      <c r="D440">
        <f>IF(ISNUMBER('Start - Print Reports'!$C$13),IF(AND('Main Ledger'!$A448&gt;'Start - Print Reports'!$C$13,'Start - Print Reports'!$A$13='Main Ledger'!$F448),'Main Ledger'!$H448,0),0)</f>
        <v>0</v>
      </c>
      <c r="E440">
        <f>IF(ISNUMBER('Start - Print Reports'!$C$14),IF(AND('Main Ledger'!$A448&gt;'Start - Print Reports'!$C$14,'Start - Print Reports'!$A$14='Main Ledger'!$F448),'Main Ledger'!$H448,0),0)</f>
        <v>0</v>
      </c>
      <c r="F440" s="60" t="s">
        <v>488</v>
      </c>
      <c r="G440">
        <f>IF(AND('Main Ledger'!$E$8-60&lt;'Main Ledger'!A448,'Main Ledger'!A448&lt;'Main Ledger'!$E$8+365),1,0)</f>
        <v>1</v>
      </c>
    </row>
    <row r="441" spans="1:7" ht="12.75">
      <c r="A441">
        <f>IF(ISNUMBER('Start - Print Reports'!$C$10),IF(AND('Main Ledger'!$A449&gt;'Start - Print Reports'!$C$10,'Start - Print Reports'!$A$10='Main Ledger'!$F449),'Main Ledger'!$H449,0),0)</f>
        <v>0</v>
      </c>
      <c r="B441">
        <f>IF(ISNUMBER('Start - Print Reports'!$C$11),IF(AND('Main Ledger'!$A449&gt;'Start - Print Reports'!$C$11,'Start - Print Reports'!$A$11='Main Ledger'!$F449),'Main Ledger'!$H449,0),0)</f>
        <v>0</v>
      </c>
      <c r="C441">
        <f>IF(ISNUMBER('Start - Print Reports'!$C$12),IF(AND('Main Ledger'!$A449&gt;'Start - Print Reports'!$C$12,'Start - Print Reports'!$A$12='Main Ledger'!$F449),'Main Ledger'!$H449,0),0)</f>
        <v>0</v>
      </c>
      <c r="D441">
        <f>IF(ISNUMBER('Start - Print Reports'!$C$13),IF(AND('Main Ledger'!$A449&gt;'Start - Print Reports'!$C$13,'Start - Print Reports'!$A$13='Main Ledger'!$F449),'Main Ledger'!$H449,0),0)</f>
        <v>0</v>
      </c>
      <c r="E441">
        <f>IF(ISNUMBER('Start - Print Reports'!$C$14),IF(AND('Main Ledger'!$A449&gt;'Start - Print Reports'!$C$14,'Start - Print Reports'!$A$14='Main Ledger'!$F449),'Main Ledger'!$H449,0),0)</f>
        <v>0</v>
      </c>
      <c r="F441" s="60" t="s">
        <v>489</v>
      </c>
      <c r="G441">
        <f>IF(AND('Main Ledger'!$E$8-60&lt;'Main Ledger'!A449,'Main Ledger'!A449&lt;'Main Ledger'!$E$8+365),1,0)</f>
        <v>1</v>
      </c>
    </row>
    <row r="442" spans="1:7" ht="12.75">
      <c r="A442">
        <f>IF(ISNUMBER('Start - Print Reports'!$C$10),IF(AND('Main Ledger'!$A450&gt;'Start - Print Reports'!$C$10,'Start - Print Reports'!$A$10='Main Ledger'!$F450),'Main Ledger'!$H450,0),0)</f>
        <v>0</v>
      </c>
      <c r="B442">
        <f>IF(ISNUMBER('Start - Print Reports'!$C$11),IF(AND('Main Ledger'!$A450&gt;'Start - Print Reports'!$C$11,'Start - Print Reports'!$A$11='Main Ledger'!$F450),'Main Ledger'!$H450,0),0)</f>
        <v>0</v>
      </c>
      <c r="C442">
        <f>IF(ISNUMBER('Start - Print Reports'!$C$12),IF(AND('Main Ledger'!$A450&gt;'Start - Print Reports'!$C$12,'Start - Print Reports'!$A$12='Main Ledger'!$F450),'Main Ledger'!$H450,0),0)</f>
        <v>0</v>
      </c>
      <c r="D442">
        <f>IF(ISNUMBER('Start - Print Reports'!$C$13),IF(AND('Main Ledger'!$A450&gt;'Start - Print Reports'!$C$13,'Start - Print Reports'!$A$13='Main Ledger'!$F450),'Main Ledger'!$H450,0),0)</f>
        <v>0</v>
      </c>
      <c r="E442">
        <f>IF(ISNUMBER('Start - Print Reports'!$C$14),IF(AND('Main Ledger'!$A450&gt;'Start - Print Reports'!$C$14,'Start - Print Reports'!$A$14='Main Ledger'!$F450),'Main Ledger'!$H450,0),0)</f>
        <v>0</v>
      </c>
      <c r="F442" s="60" t="s">
        <v>490</v>
      </c>
      <c r="G442">
        <f>IF(AND('Main Ledger'!$E$8-60&lt;'Main Ledger'!A450,'Main Ledger'!A450&lt;'Main Ledger'!$E$8+365),1,0)</f>
        <v>1</v>
      </c>
    </row>
    <row r="443" spans="1:7" ht="12.75">
      <c r="A443">
        <f>IF(ISNUMBER('Start - Print Reports'!$C$10),IF(AND('Main Ledger'!$A451&gt;'Start - Print Reports'!$C$10,'Start - Print Reports'!$A$10='Main Ledger'!$F451),'Main Ledger'!$H451,0),0)</f>
        <v>0</v>
      </c>
      <c r="B443">
        <f>IF(ISNUMBER('Start - Print Reports'!$C$11),IF(AND('Main Ledger'!$A451&gt;'Start - Print Reports'!$C$11,'Start - Print Reports'!$A$11='Main Ledger'!$F451),'Main Ledger'!$H451,0),0)</f>
        <v>0</v>
      </c>
      <c r="C443">
        <f>IF(ISNUMBER('Start - Print Reports'!$C$12),IF(AND('Main Ledger'!$A451&gt;'Start - Print Reports'!$C$12,'Start - Print Reports'!$A$12='Main Ledger'!$F451),'Main Ledger'!$H451,0),0)</f>
        <v>0</v>
      </c>
      <c r="D443">
        <f>IF(ISNUMBER('Start - Print Reports'!$C$13),IF(AND('Main Ledger'!$A451&gt;'Start - Print Reports'!$C$13,'Start - Print Reports'!$A$13='Main Ledger'!$F451),'Main Ledger'!$H451,0),0)</f>
        <v>0</v>
      </c>
      <c r="E443">
        <f>IF(ISNUMBER('Start - Print Reports'!$C$14),IF(AND('Main Ledger'!$A451&gt;'Start - Print Reports'!$C$14,'Start - Print Reports'!$A$14='Main Ledger'!$F451),'Main Ledger'!$H451,0),0)</f>
        <v>0</v>
      </c>
      <c r="F443" s="60" t="s">
        <v>491</v>
      </c>
      <c r="G443">
        <f>IF(AND('Main Ledger'!$E$8-60&lt;'Main Ledger'!A451,'Main Ledger'!A451&lt;'Main Ledger'!$E$8+365),1,0)</f>
        <v>1</v>
      </c>
    </row>
    <row r="444" spans="1:7" ht="12.75">
      <c r="A444">
        <f>IF(ISNUMBER('Start - Print Reports'!$C$10),IF(AND('Main Ledger'!$A452&gt;'Start - Print Reports'!$C$10,'Start - Print Reports'!$A$10='Main Ledger'!$F452),'Main Ledger'!$H452,0),0)</f>
        <v>0</v>
      </c>
      <c r="B444">
        <f>IF(ISNUMBER('Start - Print Reports'!$C$11),IF(AND('Main Ledger'!$A452&gt;'Start - Print Reports'!$C$11,'Start - Print Reports'!$A$11='Main Ledger'!$F452),'Main Ledger'!$H452,0),0)</f>
        <v>0</v>
      </c>
      <c r="C444">
        <f>IF(ISNUMBER('Start - Print Reports'!$C$12),IF(AND('Main Ledger'!$A452&gt;'Start - Print Reports'!$C$12,'Start - Print Reports'!$A$12='Main Ledger'!$F452),'Main Ledger'!$H452,0),0)</f>
        <v>0</v>
      </c>
      <c r="D444">
        <f>IF(ISNUMBER('Start - Print Reports'!$C$13),IF(AND('Main Ledger'!$A452&gt;'Start - Print Reports'!$C$13,'Start - Print Reports'!$A$13='Main Ledger'!$F452),'Main Ledger'!$H452,0),0)</f>
        <v>0</v>
      </c>
      <c r="E444">
        <f>IF(ISNUMBER('Start - Print Reports'!$C$14),IF(AND('Main Ledger'!$A452&gt;'Start - Print Reports'!$C$14,'Start - Print Reports'!$A$14='Main Ledger'!$F452),'Main Ledger'!$H452,0),0)</f>
        <v>0</v>
      </c>
      <c r="F444" s="60" t="s">
        <v>492</v>
      </c>
      <c r="G444">
        <f>IF(AND('Main Ledger'!$E$8-60&lt;'Main Ledger'!A452,'Main Ledger'!A452&lt;'Main Ledger'!$E$8+365),1,0)</f>
        <v>1</v>
      </c>
    </row>
    <row r="445" spans="1:7" ht="12.75">
      <c r="A445">
        <f>IF(ISNUMBER('Start - Print Reports'!$C$10),IF(AND('Main Ledger'!$A453&gt;'Start - Print Reports'!$C$10,'Start - Print Reports'!$A$10='Main Ledger'!$F453),'Main Ledger'!$H453,0),0)</f>
        <v>0</v>
      </c>
      <c r="B445">
        <f>IF(ISNUMBER('Start - Print Reports'!$C$11),IF(AND('Main Ledger'!$A453&gt;'Start - Print Reports'!$C$11,'Start - Print Reports'!$A$11='Main Ledger'!$F453),'Main Ledger'!$H453,0),0)</f>
        <v>0</v>
      </c>
      <c r="C445">
        <f>IF(ISNUMBER('Start - Print Reports'!$C$12),IF(AND('Main Ledger'!$A453&gt;'Start - Print Reports'!$C$12,'Start - Print Reports'!$A$12='Main Ledger'!$F453),'Main Ledger'!$H453,0),0)</f>
        <v>0</v>
      </c>
      <c r="D445">
        <f>IF(ISNUMBER('Start - Print Reports'!$C$13),IF(AND('Main Ledger'!$A453&gt;'Start - Print Reports'!$C$13,'Start - Print Reports'!$A$13='Main Ledger'!$F453),'Main Ledger'!$H453,0),0)</f>
        <v>0</v>
      </c>
      <c r="E445">
        <f>IF(ISNUMBER('Start - Print Reports'!$C$14),IF(AND('Main Ledger'!$A453&gt;'Start - Print Reports'!$C$14,'Start - Print Reports'!$A$14='Main Ledger'!$F453),'Main Ledger'!$H453,0),0)</f>
        <v>0</v>
      </c>
      <c r="F445" s="60" t="s">
        <v>493</v>
      </c>
      <c r="G445">
        <f>IF(AND('Main Ledger'!$E$8-60&lt;'Main Ledger'!A453,'Main Ledger'!A453&lt;'Main Ledger'!$E$8+365),1,0)</f>
        <v>1</v>
      </c>
    </row>
    <row r="446" spans="1:7" ht="12.75">
      <c r="A446">
        <f>IF(ISNUMBER('Start - Print Reports'!$C$10),IF(AND('Main Ledger'!$A454&gt;'Start - Print Reports'!$C$10,'Start - Print Reports'!$A$10='Main Ledger'!$F454),'Main Ledger'!$H454,0),0)</f>
        <v>0</v>
      </c>
      <c r="B446">
        <f>IF(ISNUMBER('Start - Print Reports'!$C$11),IF(AND('Main Ledger'!$A454&gt;'Start - Print Reports'!$C$11,'Start - Print Reports'!$A$11='Main Ledger'!$F454),'Main Ledger'!$H454,0),0)</f>
        <v>0</v>
      </c>
      <c r="C446">
        <f>IF(ISNUMBER('Start - Print Reports'!$C$12),IF(AND('Main Ledger'!$A454&gt;'Start - Print Reports'!$C$12,'Start - Print Reports'!$A$12='Main Ledger'!$F454),'Main Ledger'!$H454,0),0)</f>
        <v>0</v>
      </c>
      <c r="D446">
        <f>IF(ISNUMBER('Start - Print Reports'!$C$13),IF(AND('Main Ledger'!$A454&gt;'Start - Print Reports'!$C$13,'Start - Print Reports'!$A$13='Main Ledger'!$F454),'Main Ledger'!$H454,0),0)</f>
        <v>0</v>
      </c>
      <c r="E446">
        <f>IF(ISNUMBER('Start - Print Reports'!$C$14),IF(AND('Main Ledger'!$A454&gt;'Start - Print Reports'!$C$14,'Start - Print Reports'!$A$14='Main Ledger'!$F454),'Main Ledger'!$H454,0),0)</f>
        <v>0</v>
      </c>
      <c r="F446" s="60" t="s">
        <v>494</v>
      </c>
      <c r="G446">
        <f>IF(AND('Main Ledger'!$E$8-60&lt;'Main Ledger'!A454,'Main Ledger'!A454&lt;'Main Ledger'!$E$8+365),1,0)</f>
        <v>1</v>
      </c>
    </row>
    <row r="447" spans="1:7" ht="12.75">
      <c r="A447">
        <f>IF(ISNUMBER('Start - Print Reports'!$C$10),IF(AND('Main Ledger'!$A455&gt;'Start - Print Reports'!$C$10,'Start - Print Reports'!$A$10='Main Ledger'!$F455),'Main Ledger'!$H455,0),0)</f>
        <v>0</v>
      </c>
      <c r="B447">
        <f>IF(ISNUMBER('Start - Print Reports'!$C$11),IF(AND('Main Ledger'!$A455&gt;'Start - Print Reports'!$C$11,'Start - Print Reports'!$A$11='Main Ledger'!$F455),'Main Ledger'!$H455,0),0)</f>
        <v>0</v>
      </c>
      <c r="C447">
        <f>IF(ISNUMBER('Start - Print Reports'!$C$12),IF(AND('Main Ledger'!$A455&gt;'Start - Print Reports'!$C$12,'Start - Print Reports'!$A$12='Main Ledger'!$F455),'Main Ledger'!$H455,0),0)</f>
        <v>0</v>
      </c>
      <c r="D447">
        <f>IF(ISNUMBER('Start - Print Reports'!$C$13),IF(AND('Main Ledger'!$A455&gt;'Start - Print Reports'!$C$13,'Start - Print Reports'!$A$13='Main Ledger'!$F455),'Main Ledger'!$H455,0),0)</f>
        <v>0</v>
      </c>
      <c r="E447">
        <f>IF(ISNUMBER('Start - Print Reports'!$C$14),IF(AND('Main Ledger'!$A455&gt;'Start - Print Reports'!$C$14,'Start - Print Reports'!$A$14='Main Ledger'!$F455),'Main Ledger'!$H455,0),0)</f>
        <v>0</v>
      </c>
      <c r="F447" s="60" t="s">
        <v>495</v>
      </c>
      <c r="G447">
        <f>IF(AND('Main Ledger'!$E$8-60&lt;'Main Ledger'!A455,'Main Ledger'!A455&lt;'Main Ledger'!$E$8+365),1,0)</f>
        <v>1</v>
      </c>
    </row>
    <row r="448" spans="1:7" ht="12.75">
      <c r="A448">
        <f>IF(ISNUMBER('Start - Print Reports'!$C$10),IF(AND('Main Ledger'!$A456&gt;'Start - Print Reports'!$C$10,'Start - Print Reports'!$A$10='Main Ledger'!$F456),'Main Ledger'!$H456,0),0)</f>
        <v>0</v>
      </c>
      <c r="B448">
        <f>IF(ISNUMBER('Start - Print Reports'!$C$11),IF(AND('Main Ledger'!$A456&gt;'Start - Print Reports'!$C$11,'Start - Print Reports'!$A$11='Main Ledger'!$F456),'Main Ledger'!$H456,0),0)</f>
        <v>0</v>
      </c>
      <c r="C448">
        <f>IF(ISNUMBER('Start - Print Reports'!$C$12),IF(AND('Main Ledger'!$A456&gt;'Start - Print Reports'!$C$12,'Start - Print Reports'!$A$12='Main Ledger'!$F456),'Main Ledger'!$H456,0),0)</f>
        <v>0</v>
      </c>
      <c r="D448">
        <f>IF(ISNUMBER('Start - Print Reports'!$C$13),IF(AND('Main Ledger'!$A456&gt;'Start - Print Reports'!$C$13,'Start - Print Reports'!$A$13='Main Ledger'!$F456),'Main Ledger'!$H456,0),0)</f>
        <v>0</v>
      </c>
      <c r="E448">
        <f>IF(ISNUMBER('Start - Print Reports'!$C$14),IF(AND('Main Ledger'!$A456&gt;'Start - Print Reports'!$C$14,'Start - Print Reports'!$A$14='Main Ledger'!$F456),'Main Ledger'!$H456,0),0)</f>
        <v>0</v>
      </c>
      <c r="F448" s="60" t="s">
        <v>496</v>
      </c>
      <c r="G448">
        <f>IF(AND('Main Ledger'!$E$8-60&lt;'Main Ledger'!A456,'Main Ledger'!A456&lt;'Main Ledger'!$E$8+365),1,0)</f>
        <v>1</v>
      </c>
    </row>
    <row r="449" spans="1:7" ht="12.75">
      <c r="A449">
        <f>IF(ISNUMBER('Start - Print Reports'!$C$10),IF(AND('Main Ledger'!$A457&gt;'Start - Print Reports'!$C$10,'Start - Print Reports'!$A$10='Main Ledger'!$F457),'Main Ledger'!$H457,0),0)</f>
        <v>0</v>
      </c>
      <c r="B449">
        <f>IF(ISNUMBER('Start - Print Reports'!$C$11),IF(AND('Main Ledger'!$A457&gt;'Start - Print Reports'!$C$11,'Start - Print Reports'!$A$11='Main Ledger'!$F457),'Main Ledger'!$H457,0),0)</f>
        <v>0</v>
      </c>
      <c r="C449">
        <f>IF(ISNUMBER('Start - Print Reports'!$C$12),IF(AND('Main Ledger'!$A457&gt;'Start - Print Reports'!$C$12,'Start - Print Reports'!$A$12='Main Ledger'!$F457),'Main Ledger'!$H457,0),0)</f>
        <v>0</v>
      </c>
      <c r="D449">
        <f>IF(ISNUMBER('Start - Print Reports'!$C$13),IF(AND('Main Ledger'!$A457&gt;'Start - Print Reports'!$C$13,'Start - Print Reports'!$A$13='Main Ledger'!$F457),'Main Ledger'!$H457,0),0)</f>
        <v>0</v>
      </c>
      <c r="E449">
        <f>IF(ISNUMBER('Start - Print Reports'!$C$14),IF(AND('Main Ledger'!$A457&gt;'Start - Print Reports'!$C$14,'Start - Print Reports'!$A$14='Main Ledger'!$F457),'Main Ledger'!$H457,0),0)</f>
        <v>0</v>
      </c>
      <c r="F449" s="60" t="s">
        <v>497</v>
      </c>
      <c r="G449">
        <f>IF(AND('Main Ledger'!$E$8-60&lt;'Main Ledger'!A457,'Main Ledger'!A457&lt;'Main Ledger'!$E$8+365),1,0)</f>
        <v>1</v>
      </c>
    </row>
    <row r="450" spans="1:7" ht="12.75">
      <c r="A450">
        <f>IF(ISNUMBER('Start - Print Reports'!$C$10),IF(AND('Main Ledger'!$A458&gt;'Start - Print Reports'!$C$10,'Start - Print Reports'!$A$10='Main Ledger'!$F458),'Main Ledger'!$H458,0),0)</f>
        <v>0</v>
      </c>
      <c r="B450">
        <f>IF(ISNUMBER('Start - Print Reports'!$C$11),IF(AND('Main Ledger'!$A458&gt;'Start - Print Reports'!$C$11,'Start - Print Reports'!$A$11='Main Ledger'!$F458),'Main Ledger'!$H458,0),0)</f>
        <v>0</v>
      </c>
      <c r="C450">
        <f>IF(ISNUMBER('Start - Print Reports'!$C$12),IF(AND('Main Ledger'!$A458&gt;'Start - Print Reports'!$C$12,'Start - Print Reports'!$A$12='Main Ledger'!$F458),'Main Ledger'!$H458,0),0)</f>
        <v>0</v>
      </c>
      <c r="D450">
        <f>IF(ISNUMBER('Start - Print Reports'!$C$13),IF(AND('Main Ledger'!$A458&gt;'Start - Print Reports'!$C$13,'Start - Print Reports'!$A$13='Main Ledger'!$F458),'Main Ledger'!$H458,0),0)</f>
        <v>0</v>
      </c>
      <c r="E450">
        <f>IF(ISNUMBER('Start - Print Reports'!$C$14),IF(AND('Main Ledger'!$A458&gt;'Start - Print Reports'!$C$14,'Start - Print Reports'!$A$14='Main Ledger'!$F458),'Main Ledger'!$H458,0),0)</f>
        <v>0</v>
      </c>
      <c r="F450" s="60" t="s">
        <v>498</v>
      </c>
      <c r="G450">
        <f>IF(AND('Main Ledger'!$E$8-60&lt;'Main Ledger'!A458,'Main Ledger'!A458&lt;'Main Ledger'!$E$8+365),1,0)</f>
        <v>1</v>
      </c>
    </row>
    <row r="451" spans="1:7" ht="12.75">
      <c r="A451">
        <f>IF(ISNUMBER('Start - Print Reports'!$C$10),IF(AND('Main Ledger'!$A459&gt;'Start - Print Reports'!$C$10,'Start - Print Reports'!$A$10='Main Ledger'!$F459),'Main Ledger'!$H459,0),0)</f>
        <v>0</v>
      </c>
      <c r="B451">
        <f>IF(ISNUMBER('Start - Print Reports'!$C$11),IF(AND('Main Ledger'!$A459&gt;'Start - Print Reports'!$C$11,'Start - Print Reports'!$A$11='Main Ledger'!$F459),'Main Ledger'!$H459,0),0)</f>
        <v>0</v>
      </c>
      <c r="C451">
        <f>IF(ISNUMBER('Start - Print Reports'!$C$12),IF(AND('Main Ledger'!$A459&gt;'Start - Print Reports'!$C$12,'Start - Print Reports'!$A$12='Main Ledger'!$F459),'Main Ledger'!$H459,0),0)</f>
        <v>0</v>
      </c>
      <c r="D451">
        <f>IF(ISNUMBER('Start - Print Reports'!$C$13),IF(AND('Main Ledger'!$A459&gt;'Start - Print Reports'!$C$13,'Start - Print Reports'!$A$13='Main Ledger'!$F459),'Main Ledger'!$H459,0),0)</f>
        <v>0</v>
      </c>
      <c r="E451">
        <f>IF(ISNUMBER('Start - Print Reports'!$C$14),IF(AND('Main Ledger'!$A459&gt;'Start - Print Reports'!$C$14,'Start - Print Reports'!$A$14='Main Ledger'!$F459),'Main Ledger'!$H459,0),0)</f>
        <v>0</v>
      </c>
      <c r="F451" s="60" t="s">
        <v>499</v>
      </c>
      <c r="G451">
        <f>IF(AND('Main Ledger'!$E$8-60&lt;'Main Ledger'!A459,'Main Ledger'!A459&lt;'Main Ledger'!$E$8+365),1,0)</f>
        <v>1</v>
      </c>
    </row>
    <row r="452" spans="1:7" ht="12.75">
      <c r="A452">
        <f>IF(ISNUMBER('Start - Print Reports'!$C$10),IF(AND('Main Ledger'!$A460&gt;'Start - Print Reports'!$C$10,'Start - Print Reports'!$A$10='Main Ledger'!$F460),'Main Ledger'!$H460,0),0)</f>
        <v>0</v>
      </c>
      <c r="B452">
        <f>IF(ISNUMBER('Start - Print Reports'!$C$11),IF(AND('Main Ledger'!$A460&gt;'Start - Print Reports'!$C$11,'Start - Print Reports'!$A$11='Main Ledger'!$F460),'Main Ledger'!$H460,0),0)</f>
        <v>0</v>
      </c>
      <c r="C452">
        <f>IF(ISNUMBER('Start - Print Reports'!$C$12),IF(AND('Main Ledger'!$A460&gt;'Start - Print Reports'!$C$12,'Start - Print Reports'!$A$12='Main Ledger'!$F460),'Main Ledger'!$H460,0),0)</f>
        <v>0</v>
      </c>
      <c r="D452">
        <f>IF(ISNUMBER('Start - Print Reports'!$C$13),IF(AND('Main Ledger'!$A460&gt;'Start - Print Reports'!$C$13,'Start - Print Reports'!$A$13='Main Ledger'!$F460),'Main Ledger'!$H460,0),0)</f>
        <v>0</v>
      </c>
      <c r="E452">
        <f>IF(ISNUMBER('Start - Print Reports'!$C$14),IF(AND('Main Ledger'!$A460&gt;'Start - Print Reports'!$C$14,'Start - Print Reports'!$A$14='Main Ledger'!$F460),'Main Ledger'!$H460,0),0)</f>
        <v>0</v>
      </c>
      <c r="F452" s="60" t="s">
        <v>500</v>
      </c>
      <c r="G452">
        <f>IF(AND('Main Ledger'!$E$8-60&lt;'Main Ledger'!A460,'Main Ledger'!A460&lt;'Main Ledger'!$E$8+365),1,0)</f>
        <v>1</v>
      </c>
    </row>
    <row r="453" spans="1:7" ht="12.75">
      <c r="A453">
        <f>IF(ISNUMBER('Start - Print Reports'!$C$10),IF(AND('Main Ledger'!$A461&gt;'Start - Print Reports'!$C$10,'Start - Print Reports'!$A$10='Main Ledger'!$F461),'Main Ledger'!$H461,0),0)</f>
        <v>0</v>
      </c>
      <c r="B453">
        <f>IF(ISNUMBER('Start - Print Reports'!$C$11),IF(AND('Main Ledger'!$A461&gt;'Start - Print Reports'!$C$11,'Start - Print Reports'!$A$11='Main Ledger'!$F461),'Main Ledger'!$H461,0),0)</f>
        <v>0</v>
      </c>
      <c r="C453">
        <f>IF(ISNUMBER('Start - Print Reports'!$C$12),IF(AND('Main Ledger'!$A461&gt;'Start - Print Reports'!$C$12,'Start - Print Reports'!$A$12='Main Ledger'!$F461),'Main Ledger'!$H461,0),0)</f>
        <v>0</v>
      </c>
      <c r="D453">
        <f>IF(ISNUMBER('Start - Print Reports'!$C$13),IF(AND('Main Ledger'!$A461&gt;'Start - Print Reports'!$C$13,'Start - Print Reports'!$A$13='Main Ledger'!$F461),'Main Ledger'!$H461,0),0)</f>
        <v>0</v>
      </c>
      <c r="E453">
        <f>IF(ISNUMBER('Start - Print Reports'!$C$14),IF(AND('Main Ledger'!$A461&gt;'Start - Print Reports'!$C$14,'Start - Print Reports'!$A$14='Main Ledger'!$F461),'Main Ledger'!$H461,0),0)</f>
        <v>0</v>
      </c>
      <c r="F453" s="60" t="s">
        <v>501</v>
      </c>
      <c r="G453">
        <f>IF(AND('Main Ledger'!$E$8-60&lt;'Main Ledger'!A461,'Main Ledger'!A461&lt;'Main Ledger'!$E$8+365),1,0)</f>
        <v>1</v>
      </c>
    </row>
    <row r="454" spans="1:7" ht="12.75">
      <c r="A454">
        <f>IF(ISNUMBER('Start - Print Reports'!$C$10),IF(AND('Main Ledger'!$A462&gt;'Start - Print Reports'!$C$10,'Start - Print Reports'!$A$10='Main Ledger'!$F462),'Main Ledger'!$H462,0),0)</f>
        <v>0</v>
      </c>
      <c r="B454">
        <f>IF(ISNUMBER('Start - Print Reports'!$C$11),IF(AND('Main Ledger'!$A462&gt;'Start - Print Reports'!$C$11,'Start - Print Reports'!$A$11='Main Ledger'!$F462),'Main Ledger'!$H462,0),0)</f>
        <v>0</v>
      </c>
      <c r="C454">
        <f>IF(ISNUMBER('Start - Print Reports'!$C$12),IF(AND('Main Ledger'!$A462&gt;'Start - Print Reports'!$C$12,'Start - Print Reports'!$A$12='Main Ledger'!$F462),'Main Ledger'!$H462,0),0)</f>
        <v>0</v>
      </c>
      <c r="D454">
        <f>IF(ISNUMBER('Start - Print Reports'!$C$13),IF(AND('Main Ledger'!$A462&gt;'Start - Print Reports'!$C$13,'Start - Print Reports'!$A$13='Main Ledger'!$F462),'Main Ledger'!$H462,0),0)</f>
        <v>0</v>
      </c>
      <c r="E454">
        <f>IF(ISNUMBER('Start - Print Reports'!$C$14),IF(AND('Main Ledger'!$A462&gt;'Start - Print Reports'!$C$14,'Start - Print Reports'!$A$14='Main Ledger'!$F462),'Main Ledger'!$H462,0),0)</f>
        <v>0</v>
      </c>
      <c r="F454" s="60" t="s">
        <v>502</v>
      </c>
      <c r="G454">
        <f>IF(AND('Main Ledger'!$E$8-60&lt;'Main Ledger'!A462,'Main Ledger'!A462&lt;'Main Ledger'!$E$8+365),1,0)</f>
        <v>1</v>
      </c>
    </row>
    <row r="455" spans="1:7" ht="12.75">
      <c r="A455">
        <f>IF(ISNUMBER('Start - Print Reports'!$C$10),IF(AND('Main Ledger'!$A463&gt;'Start - Print Reports'!$C$10,'Start - Print Reports'!$A$10='Main Ledger'!$F463),'Main Ledger'!$H463,0),0)</f>
        <v>0</v>
      </c>
      <c r="B455">
        <f>IF(ISNUMBER('Start - Print Reports'!$C$11),IF(AND('Main Ledger'!$A463&gt;'Start - Print Reports'!$C$11,'Start - Print Reports'!$A$11='Main Ledger'!$F463),'Main Ledger'!$H463,0),0)</f>
        <v>0</v>
      </c>
      <c r="C455">
        <f>IF(ISNUMBER('Start - Print Reports'!$C$12),IF(AND('Main Ledger'!$A463&gt;'Start - Print Reports'!$C$12,'Start - Print Reports'!$A$12='Main Ledger'!$F463),'Main Ledger'!$H463,0),0)</f>
        <v>0</v>
      </c>
      <c r="D455">
        <f>IF(ISNUMBER('Start - Print Reports'!$C$13),IF(AND('Main Ledger'!$A463&gt;'Start - Print Reports'!$C$13,'Start - Print Reports'!$A$13='Main Ledger'!$F463),'Main Ledger'!$H463,0),0)</f>
        <v>0</v>
      </c>
      <c r="E455">
        <f>IF(ISNUMBER('Start - Print Reports'!$C$14),IF(AND('Main Ledger'!$A463&gt;'Start - Print Reports'!$C$14,'Start - Print Reports'!$A$14='Main Ledger'!$F463),'Main Ledger'!$H463,0),0)</f>
        <v>0</v>
      </c>
      <c r="F455" s="60" t="s">
        <v>503</v>
      </c>
      <c r="G455">
        <f>IF(AND('Main Ledger'!$E$8-60&lt;'Main Ledger'!A463,'Main Ledger'!A463&lt;'Main Ledger'!$E$8+365),1,0)</f>
        <v>1</v>
      </c>
    </row>
    <row r="456" spans="1:7" ht="12.75">
      <c r="A456">
        <f>IF(ISNUMBER('Start - Print Reports'!$C$10),IF(AND('Main Ledger'!$A464&gt;'Start - Print Reports'!$C$10,'Start - Print Reports'!$A$10='Main Ledger'!$F464),'Main Ledger'!$H464,0),0)</f>
        <v>0</v>
      </c>
      <c r="B456">
        <f>IF(ISNUMBER('Start - Print Reports'!$C$11),IF(AND('Main Ledger'!$A464&gt;'Start - Print Reports'!$C$11,'Start - Print Reports'!$A$11='Main Ledger'!$F464),'Main Ledger'!$H464,0),0)</f>
        <v>0</v>
      </c>
      <c r="C456">
        <f>IF(ISNUMBER('Start - Print Reports'!$C$12),IF(AND('Main Ledger'!$A464&gt;'Start - Print Reports'!$C$12,'Start - Print Reports'!$A$12='Main Ledger'!$F464),'Main Ledger'!$H464,0),0)</f>
        <v>0</v>
      </c>
      <c r="D456">
        <f>IF(ISNUMBER('Start - Print Reports'!$C$13),IF(AND('Main Ledger'!$A464&gt;'Start - Print Reports'!$C$13,'Start - Print Reports'!$A$13='Main Ledger'!$F464),'Main Ledger'!$H464,0),0)</f>
        <v>0</v>
      </c>
      <c r="E456">
        <f>IF(ISNUMBER('Start - Print Reports'!$C$14),IF(AND('Main Ledger'!$A464&gt;'Start - Print Reports'!$C$14,'Start - Print Reports'!$A$14='Main Ledger'!$F464),'Main Ledger'!$H464,0),0)</f>
        <v>0</v>
      </c>
      <c r="F456" s="60" t="s">
        <v>504</v>
      </c>
      <c r="G456">
        <f>IF(AND('Main Ledger'!$E$8-60&lt;'Main Ledger'!A464,'Main Ledger'!A464&lt;'Main Ledger'!$E$8+365),1,0)</f>
        <v>1</v>
      </c>
    </row>
    <row r="457" spans="1:7" ht="12.75">
      <c r="A457">
        <f>IF(ISNUMBER('Start - Print Reports'!$C$10),IF(AND('Main Ledger'!$A465&gt;'Start - Print Reports'!$C$10,'Start - Print Reports'!$A$10='Main Ledger'!$F465),'Main Ledger'!$H465,0),0)</f>
        <v>0</v>
      </c>
      <c r="B457">
        <f>IF(ISNUMBER('Start - Print Reports'!$C$11),IF(AND('Main Ledger'!$A465&gt;'Start - Print Reports'!$C$11,'Start - Print Reports'!$A$11='Main Ledger'!$F465),'Main Ledger'!$H465,0),0)</f>
        <v>0</v>
      </c>
      <c r="C457">
        <f>IF(ISNUMBER('Start - Print Reports'!$C$12),IF(AND('Main Ledger'!$A465&gt;'Start - Print Reports'!$C$12,'Start - Print Reports'!$A$12='Main Ledger'!$F465),'Main Ledger'!$H465,0),0)</f>
        <v>0</v>
      </c>
      <c r="D457">
        <f>IF(ISNUMBER('Start - Print Reports'!$C$13),IF(AND('Main Ledger'!$A465&gt;'Start - Print Reports'!$C$13,'Start - Print Reports'!$A$13='Main Ledger'!$F465),'Main Ledger'!$H465,0),0)</f>
        <v>0</v>
      </c>
      <c r="E457">
        <f>IF(ISNUMBER('Start - Print Reports'!$C$14),IF(AND('Main Ledger'!$A465&gt;'Start - Print Reports'!$C$14,'Start - Print Reports'!$A$14='Main Ledger'!$F465),'Main Ledger'!$H465,0),0)</f>
        <v>0</v>
      </c>
      <c r="F457" s="60" t="s">
        <v>505</v>
      </c>
      <c r="G457">
        <f>IF(AND('Main Ledger'!$E$8-60&lt;'Main Ledger'!A465,'Main Ledger'!A465&lt;'Main Ledger'!$E$8+365),1,0)</f>
        <v>1</v>
      </c>
    </row>
    <row r="458" spans="1:7" ht="12.75">
      <c r="A458">
        <f>IF(ISNUMBER('Start - Print Reports'!$C$10),IF(AND('Main Ledger'!$A466&gt;'Start - Print Reports'!$C$10,'Start - Print Reports'!$A$10='Main Ledger'!$F466),'Main Ledger'!$H466,0),0)</f>
        <v>0</v>
      </c>
      <c r="B458">
        <f>IF(ISNUMBER('Start - Print Reports'!$C$11),IF(AND('Main Ledger'!$A466&gt;'Start - Print Reports'!$C$11,'Start - Print Reports'!$A$11='Main Ledger'!$F466),'Main Ledger'!$H466,0),0)</f>
        <v>0</v>
      </c>
      <c r="C458">
        <f>IF(ISNUMBER('Start - Print Reports'!$C$12),IF(AND('Main Ledger'!$A466&gt;'Start - Print Reports'!$C$12,'Start - Print Reports'!$A$12='Main Ledger'!$F466),'Main Ledger'!$H466,0),0)</f>
        <v>0</v>
      </c>
      <c r="D458">
        <f>IF(ISNUMBER('Start - Print Reports'!$C$13),IF(AND('Main Ledger'!$A466&gt;'Start - Print Reports'!$C$13,'Start - Print Reports'!$A$13='Main Ledger'!$F466),'Main Ledger'!$H466,0),0)</f>
        <v>0</v>
      </c>
      <c r="E458">
        <f>IF(ISNUMBER('Start - Print Reports'!$C$14),IF(AND('Main Ledger'!$A466&gt;'Start - Print Reports'!$C$14,'Start - Print Reports'!$A$14='Main Ledger'!$F466),'Main Ledger'!$H466,0),0)</f>
        <v>0</v>
      </c>
      <c r="F458" s="60" t="s">
        <v>506</v>
      </c>
      <c r="G458">
        <f>IF(AND('Main Ledger'!$E$8-60&lt;'Main Ledger'!A466,'Main Ledger'!A466&lt;'Main Ledger'!$E$8+365),1,0)</f>
        <v>1</v>
      </c>
    </row>
    <row r="459" spans="1:7" ht="12.75">
      <c r="A459">
        <f>IF(ISNUMBER('Start - Print Reports'!$C$10),IF(AND('Main Ledger'!$A467&gt;'Start - Print Reports'!$C$10,'Start - Print Reports'!$A$10='Main Ledger'!$F467),'Main Ledger'!$H467,0),0)</f>
        <v>0</v>
      </c>
      <c r="B459">
        <f>IF(ISNUMBER('Start - Print Reports'!$C$11),IF(AND('Main Ledger'!$A467&gt;'Start - Print Reports'!$C$11,'Start - Print Reports'!$A$11='Main Ledger'!$F467),'Main Ledger'!$H467,0),0)</f>
        <v>0</v>
      </c>
      <c r="C459">
        <f>IF(ISNUMBER('Start - Print Reports'!$C$12),IF(AND('Main Ledger'!$A467&gt;'Start - Print Reports'!$C$12,'Start - Print Reports'!$A$12='Main Ledger'!$F467),'Main Ledger'!$H467,0),0)</f>
        <v>0</v>
      </c>
      <c r="D459">
        <f>IF(ISNUMBER('Start - Print Reports'!$C$13),IF(AND('Main Ledger'!$A467&gt;'Start - Print Reports'!$C$13,'Start - Print Reports'!$A$13='Main Ledger'!$F467),'Main Ledger'!$H467,0),0)</f>
        <v>0</v>
      </c>
      <c r="E459">
        <f>IF(ISNUMBER('Start - Print Reports'!$C$14),IF(AND('Main Ledger'!$A467&gt;'Start - Print Reports'!$C$14,'Start - Print Reports'!$A$14='Main Ledger'!$F467),'Main Ledger'!$H467,0),0)</f>
        <v>0</v>
      </c>
      <c r="F459" s="60" t="s">
        <v>507</v>
      </c>
      <c r="G459">
        <f>IF(AND('Main Ledger'!$E$8-60&lt;'Main Ledger'!A467,'Main Ledger'!A467&lt;'Main Ledger'!$E$8+365),1,0)</f>
        <v>1</v>
      </c>
    </row>
    <row r="460" spans="1:7" ht="12.75">
      <c r="A460">
        <f>IF(ISNUMBER('Start - Print Reports'!$C$10),IF(AND('Main Ledger'!$A468&gt;'Start - Print Reports'!$C$10,'Start - Print Reports'!$A$10='Main Ledger'!$F468),'Main Ledger'!$H468,0),0)</f>
        <v>0</v>
      </c>
      <c r="B460">
        <f>IF(ISNUMBER('Start - Print Reports'!$C$11),IF(AND('Main Ledger'!$A468&gt;'Start - Print Reports'!$C$11,'Start - Print Reports'!$A$11='Main Ledger'!$F468),'Main Ledger'!$H468,0),0)</f>
        <v>0</v>
      </c>
      <c r="C460">
        <f>IF(ISNUMBER('Start - Print Reports'!$C$12),IF(AND('Main Ledger'!$A468&gt;'Start - Print Reports'!$C$12,'Start - Print Reports'!$A$12='Main Ledger'!$F468),'Main Ledger'!$H468,0),0)</f>
        <v>0</v>
      </c>
      <c r="D460">
        <f>IF(ISNUMBER('Start - Print Reports'!$C$13),IF(AND('Main Ledger'!$A468&gt;'Start - Print Reports'!$C$13,'Start - Print Reports'!$A$13='Main Ledger'!$F468),'Main Ledger'!$H468,0),0)</f>
        <v>0</v>
      </c>
      <c r="E460">
        <f>IF(ISNUMBER('Start - Print Reports'!$C$14),IF(AND('Main Ledger'!$A468&gt;'Start - Print Reports'!$C$14,'Start - Print Reports'!$A$14='Main Ledger'!$F468),'Main Ledger'!$H468,0),0)</f>
        <v>0</v>
      </c>
      <c r="F460" s="60" t="s">
        <v>508</v>
      </c>
      <c r="G460">
        <f>IF(AND('Main Ledger'!$E$8-60&lt;'Main Ledger'!A468,'Main Ledger'!A468&lt;'Main Ledger'!$E$8+365),1,0)</f>
        <v>1</v>
      </c>
    </row>
    <row r="461" spans="1:7" ht="12.75">
      <c r="A461">
        <f>IF(ISNUMBER('Start - Print Reports'!$C$10),IF(AND('Main Ledger'!$A469&gt;'Start - Print Reports'!$C$10,'Start - Print Reports'!$A$10='Main Ledger'!$F469),'Main Ledger'!$H469,0),0)</f>
        <v>0</v>
      </c>
      <c r="B461">
        <f>IF(ISNUMBER('Start - Print Reports'!$C$11),IF(AND('Main Ledger'!$A469&gt;'Start - Print Reports'!$C$11,'Start - Print Reports'!$A$11='Main Ledger'!$F469),'Main Ledger'!$H469,0),0)</f>
        <v>0</v>
      </c>
      <c r="C461">
        <f>IF(ISNUMBER('Start - Print Reports'!$C$12),IF(AND('Main Ledger'!$A469&gt;'Start - Print Reports'!$C$12,'Start - Print Reports'!$A$12='Main Ledger'!$F469),'Main Ledger'!$H469,0),0)</f>
        <v>0</v>
      </c>
      <c r="D461">
        <f>IF(ISNUMBER('Start - Print Reports'!$C$13),IF(AND('Main Ledger'!$A469&gt;'Start - Print Reports'!$C$13,'Start - Print Reports'!$A$13='Main Ledger'!$F469),'Main Ledger'!$H469,0),0)</f>
        <v>0</v>
      </c>
      <c r="E461">
        <f>IF(ISNUMBER('Start - Print Reports'!$C$14),IF(AND('Main Ledger'!$A469&gt;'Start - Print Reports'!$C$14,'Start - Print Reports'!$A$14='Main Ledger'!$F469),'Main Ledger'!$H469,0),0)</f>
        <v>0</v>
      </c>
      <c r="F461" s="60" t="s">
        <v>509</v>
      </c>
      <c r="G461">
        <f>IF(AND('Main Ledger'!$E$8-60&lt;'Main Ledger'!A469,'Main Ledger'!A469&lt;'Main Ledger'!$E$8+365),1,0)</f>
        <v>1</v>
      </c>
    </row>
    <row r="462" spans="1:7" ht="12.75">
      <c r="A462">
        <f>IF(ISNUMBER('Start - Print Reports'!$C$10),IF(AND('Main Ledger'!$A470&gt;'Start - Print Reports'!$C$10,'Start - Print Reports'!$A$10='Main Ledger'!$F470),'Main Ledger'!$H470,0),0)</f>
        <v>0</v>
      </c>
      <c r="B462">
        <f>IF(ISNUMBER('Start - Print Reports'!$C$11),IF(AND('Main Ledger'!$A470&gt;'Start - Print Reports'!$C$11,'Start - Print Reports'!$A$11='Main Ledger'!$F470),'Main Ledger'!$H470,0),0)</f>
        <v>0</v>
      </c>
      <c r="C462">
        <f>IF(ISNUMBER('Start - Print Reports'!$C$12),IF(AND('Main Ledger'!$A470&gt;'Start - Print Reports'!$C$12,'Start - Print Reports'!$A$12='Main Ledger'!$F470),'Main Ledger'!$H470,0),0)</f>
        <v>0</v>
      </c>
      <c r="D462">
        <f>IF(ISNUMBER('Start - Print Reports'!$C$13),IF(AND('Main Ledger'!$A470&gt;'Start - Print Reports'!$C$13,'Start - Print Reports'!$A$13='Main Ledger'!$F470),'Main Ledger'!$H470,0),0)</f>
        <v>0</v>
      </c>
      <c r="E462">
        <f>IF(ISNUMBER('Start - Print Reports'!$C$14),IF(AND('Main Ledger'!$A470&gt;'Start - Print Reports'!$C$14,'Start - Print Reports'!$A$14='Main Ledger'!$F470),'Main Ledger'!$H470,0),0)</f>
        <v>0</v>
      </c>
      <c r="F462" s="60" t="s">
        <v>510</v>
      </c>
      <c r="G462">
        <f>IF(AND('Main Ledger'!$E$8-60&lt;'Main Ledger'!A470,'Main Ledger'!A470&lt;'Main Ledger'!$E$8+365),1,0)</f>
        <v>1</v>
      </c>
    </row>
    <row r="463" spans="1:7" ht="12.75">
      <c r="A463">
        <f>IF(ISNUMBER('Start - Print Reports'!$C$10),IF(AND('Main Ledger'!$A471&gt;'Start - Print Reports'!$C$10,'Start - Print Reports'!$A$10='Main Ledger'!$F471),'Main Ledger'!$H471,0),0)</f>
        <v>0</v>
      </c>
      <c r="B463">
        <f>IF(ISNUMBER('Start - Print Reports'!$C$11),IF(AND('Main Ledger'!$A471&gt;'Start - Print Reports'!$C$11,'Start - Print Reports'!$A$11='Main Ledger'!$F471),'Main Ledger'!$H471,0),0)</f>
        <v>0</v>
      </c>
      <c r="C463">
        <f>IF(ISNUMBER('Start - Print Reports'!$C$12),IF(AND('Main Ledger'!$A471&gt;'Start - Print Reports'!$C$12,'Start - Print Reports'!$A$12='Main Ledger'!$F471),'Main Ledger'!$H471,0),0)</f>
        <v>0</v>
      </c>
      <c r="D463">
        <f>IF(ISNUMBER('Start - Print Reports'!$C$13),IF(AND('Main Ledger'!$A471&gt;'Start - Print Reports'!$C$13,'Start - Print Reports'!$A$13='Main Ledger'!$F471),'Main Ledger'!$H471,0),0)</f>
        <v>0</v>
      </c>
      <c r="E463">
        <f>IF(ISNUMBER('Start - Print Reports'!$C$14),IF(AND('Main Ledger'!$A471&gt;'Start - Print Reports'!$C$14,'Start - Print Reports'!$A$14='Main Ledger'!$F471),'Main Ledger'!$H471,0),0)</f>
        <v>0</v>
      </c>
      <c r="F463" s="60" t="s">
        <v>511</v>
      </c>
      <c r="G463">
        <f>IF(AND('Main Ledger'!$E$8-60&lt;'Main Ledger'!A471,'Main Ledger'!A471&lt;'Main Ledger'!$E$8+365),1,0)</f>
        <v>1</v>
      </c>
    </row>
    <row r="464" spans="1:7" ht="12.75">
      <c r="A464">
        <f>IF(ISNUMBER('Start - Print Reports'!$C$10),IF(AND('Main Ledger'!$A472&gt;'Start - Print Reports'!$C$10,'Start - Print Reports'!$A$10='Main Ledger'!$F472),'Main Ledger'!$H472,0),0)</f>
        <v>0</v>
      </c>
      <c r="B464">
        <f>IF(ISNUMBER('Start - Print Reports'!$C$11),IF(AND('Main Ledger'!$A472&gt;'Start - Print Reports'!$C$11,'Start - Print Reports'!$A$11='Main Ledger'!$F472),'Main Ledger'!$H472,0),0)</f>
        <v>0</v>
      </c>
      <c r="C464">
        <f>IF(ISNUMBER('Start - Print Reports'!$C$12),IF(AND('Main Ledger'!$A472&gt;'Start - Print Reports'!$C$12,'Start - Print Reports'!$A$12='Main Ledger'!$F472),'Main Ledger'!$H472,0),0)</f>
        <v>0</v>
      </c>
      <c r="D464">
        <f>IF(ISNUMBER('Start - Print Reports'!$C$13),IF(AND('Main Ledger'!$A472&gt;'Start - Print Reports'!$C$13,'Start - Print Reports'!$A$13='Main Ledger'!$F472),'Main Ledger'!$H472,0),0)</f>
        <v>0</v>
      </c>
      <c r="E464">
        <f>IF(ISNUMBER('Start - Print Reports'!$C$14),IF(AND('Main Ledger'!$A472&gt;'Start - Print Reports'!$C$14,'Start - Print Reports'!$A$14='Main Ledger'!$F472),'Main Ledger'!$H472,0),0)</f>
        <v>0</v>
      </c>
      <c r="F464" s="60" t="s">
        <v>512</v>
      </c>
      <c r="G464">
        <f>IF(AND('Main Ledger'!$E$8-60&lt;'Main Ledger'!A472,'Main Ledger'!A472&lt;'Main Ledger'!$E$8+365),1,0)</f>
        <v>1</v>
      </c>
    </row>
    <row r="465" spans="1:7" ht="12.75">
      <c r="A465">
        <f>IF(ISNUMBER('Start - Print Reports'!$C$10),IF(AND('Main Ledger'!$A473&gt;'Start - Print Reports'!$C$10,'Start - Print Reports'!$A$10='Main Ledger'!$F473),'Main Ledger'!$H473,0),0)</f>
        <v>0</v>
      </c>
      <c r="B465">
        <f>IF(ISNUMBER('Start - Print Reports'!$C$11),IF(AND('Main Ledger'!$A473&gt;'Start - Print Reports'!$C$11,'Start - Print Reports'!$A$11='Main Ledger'!$F473),'Main Ledger'!$H473,0),0)</f>
        <v>0</v>
      </c>
      <c r="C465">
        <f>IF(ISNUMBER('Start - Print Reports'!$C$12),IF(AND('Main Ledger'!$A473&gt;'Start - Print Reports'!$C$12,'Start - Print Reports'!$A$12='Main Ledger'!$F473),'Main Ledger'!$H473,0),0)</f>
        <v>0</v>
      </c>
      <c r="D465">
        <f>IF(ISNUMBER('Start - Print Reports'!$C$13),IF(AND('Main Ledger'!$A473&gt;'Start - Print Reports'!$C$13,'Start - Print Reports'!$A$13='Main Ledger'!$F473),'Main Ledger'!$H473,0),0)</f>
        <v>0</v>
      </c>
      <c r="E465">
        <f>IF(ISNUMBER('Start - Print Reports'!$C$14),IF(AND('Main Ledger'!$A473&gt;'Start - Print Reports'!$C$14,'Start - Print Reports'!$A$14='Main Ledger'!$F473),'Main Ledger'!$H473,0),0)</f>
        <v>0</v>
      </c>
      <c r="F465" s="60" t="s">
        <v>513</v>
      </c>
      <c r="G465">
        <f>IF(AND('Main Ledger'!$E$8-60&lt;'Main Ledger'!A473,'Main Ledger'!A473&lt;'Main Ledger'!$E$8+365),1,0)</f>
        <v>1</v>
      </c>
    </row>
    <row r="466" spans="1:7" ht="12.75">
      <c r="A466">
        <f>IF(ISNUMBER('Start - Print Reports'!$C$10),IF(AND('Main Ledger'!$A474&gt;'Start - Print Reports'!$C$10,'Start - Print Reports'!$A$10='Main Ledger'!$F474),'Main Ledger'!$H474,0),0)</f>
        <v>0</v>
      </c>
      <c r="B466">
        <f>IF(ISNUMBER('Start - Print Reports'!$C$11),IF(AND('Main Ledger'!$A474&gt;'Start - Print Reports'!$C$11,'Start - Print Reports'!$A$11='Main Ledger'!$F474),'Main Ledger'!$H474,0),0)</f>
        <v>0</v>
      </c>
      <c r="C466">
        <f>IF(ISNUMBER('Start - Print Reports'!$C$12),IF(AND('Main Ledger'!$A474&gt;'Start - Print Reports'!$C$12,'Start - Print Reports'!$A$12='Main Ledger'!$F474),'Main Ledger'!$H474,0),0)</f>
        <v>0</v>
      </c>
      <c r="D466">
        <f>IF(ISNUMBER('Start - Print Reports'!$C$13),IF(AND('Main Ledger'!$A474&gt;'Start - Print Reports'!$C$13,'Start - Print Reports'!$A$13='Main Ledger'!$F474),'Main Ledger'!$H474,0),0)</f>
        <v>0</v>
      </c>
      <c r="E466">
        <f>IF(ISNUMBER('Start - Print Reports'!$C$14),IF(AND('Main Ledger'!$A474&gt;'Start - Print Reports'!$C$14,'Start - Print Reports'!$A$14='Main Ledger'!$F474),'Main Ledger'!$H474,0),0)</f>
        <v>0</v>
      </c>
      <c r="F466" s="60" t="s">
        <v>514</v>
      </c>
      <c r="G466">
        <f>IF(AND('Main Ledger'!$E$8-60&lt;'Main Ledger'!A474,'Main Ledger'!A474&lt;'Main Ledger'!$E$8+365),1,0)</f>
        <v>1</v>
      </c>
    </row>
    <row r="467" spans="1:7" ht="12.75">
      <c r="A467">
        <f>IF(ISNUMBER('Start - Print Reports'!$C$10),IF(AND('Main Ledger'!$A475&gt;'Start - Print Reports'!$C$10,'Start - Print Reports'!$A$10='Main Ledger'!$F475),'Main Ledger'!$H475,0),0)</f>
        <v>0</v>
      </c>
      <c r="B467">
        <f>IF(ISNUMBER('Start - Print Reports'!$C$11),IF(AND('Main Ledger'!$A475&gt;'Start - Print Reports'!$C$11,'Start - Print Reports'!$A$11='Main Ledger'!$F475),'Main Ledger'!$H475,0),0)</f>
        <v>0</v>
      </c>
      <c r="C467">
        <f>IF(ISNUMBER('Start - Print Reports'!$C$12),IF(AND('Main Ledger'!$A475&gt;'Start - Print Reports'!$C$12,'Start - Print Reports'!$A$12='Main Ledger'!$F475),'Main Ledger'!$H475,0),0)</f>
        <v>0</v>
      </c>
      <c r="D467">
        <f>IF(ISNUMBER('Start - Print Reports'!$C$13),IF(AND('Main Ledger'!$A475&gt;'Start - Print Reports'!$C$13,'Start - Print Reports'!$A$13='Main Ledger'!$F475),'Main Ledger'!$H475,0),0)</f>
        <v>0</v>
      </c>
      <c r="E467">
        <f>IF(ISNUMBER('Start - Print Reports'!$C$14),IF(AND('Main Ledger'!$A475&gt;'Start - Print Reports'!$C$14,'Start - Print Reports'!$A$14='Main Ledger'!$F475),'Main Ledger'!$H475,0),0)</f>
        <v>0</v>
      </c>
      <c r="F467" s="60" t="s">
        <v>515</v>
      </c>
      <c r="G467">
        <f>IF(AND('Main Ledger'!$E$8-60&lt;'Main Ledger'!A475,'Main Ledger'!A475&lt;'Main Ledger'!$E$8+365),1,0)</f>
        <v>1</v>
      </c>
    </row>
    <row r="468" spans="1:7" ht="12.75">
      <c r="A468">
        <f>IF(ISNUMBER('Start - Print Reports'!$C$10),IF(AND('Main Ledger'!$A476&gt;'Start - Print Reports'!$C$10,'Start - Print Reports'!$A$10='Main Ledger'!$F476),'Main Ledger'!$H476,0),0)</f>
        <v>0</v>
      </c>
      <c r="B468">
        <f>IF(ISNUMBER('Start - Print Reports'!$C$11),IF(AND('Main Ledger'!$A476&gt;'Start - Print Reports'!$C$11,'Start - Print Reports'!$A$11='Main Ledger'!$F476),'Main Ledger'!$H476,0),0)</f>
        <v>0</v>
      </c>
      <c r="C468">
        <f>IF(ISNUMBER('Start - Print Reports'!$C$12),IF(AND('Main Ledger'!$A476&gt;'Start - Print Reports'!$C$12,'Start - Print Reports'!$A$12='Main Ledger'!$F476),'Main Ledger'!$H476,0),0)</f>
        <v>0</v>
      </c>
      <c r="D468">
        <f>IF(ISNUMBER('Start - Print Reports'!$C$13),IF(AND('Main Ledger'!$A476&gt;'Start - Print Reports'!$C$13,'Start - Print Reports'!$A$13='Main Ledger'!$F476),'Main Ledger'!$H476,0),0)</f>
        <v>0</v>
      </c>
      <c r="E468">
        <f>IF(ISNUMBER('Start - Print Reports'!$C$14),IF(AND('Main Ledger'!$A476&gt;'Start - Print Reports'!$C$14,'Start - Print Reports'!$A$14='Main Ledger'!$F476),'Main Ledger'!$H476,0),0)</f>
        <v>0</v>
      </c>
      <c r="F468" s="60" t="s">
        <v>516</v>
      </c>
      <c r="G468">
        <f>IF(AND('Main Ledger'!$E$8-60&lt;'Main Ledger'!A476,'Main Ledger'!A476&lt;'Main Ledger'!$E$8+365),1,0)</f>
        <v>1</v>
      </c>
    </row>
    <row r="469" spans="1:7" ht="12.75">
      <c r="A469">
        <f>IF(ISNUMBER('Start - Print Reports'!$C$10),IF(AND('Main Ledger'!$A477&gt;'Start - Print Reports'!$C$10,'Start - Print Reports'!$A$10='Main Ledger'!$F477),'Main Ledger'!$H477,0),0)</f>
        <v>0</v>
      </c>
      <c r="B469">
        <f>IF(ISNUMBER('Start - Print Reports'!$C$11),IF(AND('Main Ledger'!$A477&gt;'Start - Print Reports'!$C$11,'Start - Print Reports'!$A$11='Main Ledger'!$F477),'Main Ledger'!$H477,0),0)</f>
        <v>0</v>
      </c>
      <c r="C469">
        <f>IF(ISNUMBER('Start - Print Reports'!$C$12),IF(AND('Main Ledger'!$A477&gt;'Start - Print Reports'!$C$12,'Start - Print Reports'!$A$12='Main Ledger'!$F477),'Main Ledger'!$H477,0),0)</f>
        <v>0</v>
      </c>
      <c r="D469">
        <f>IF(ISNUMBER('Start - Print Reports'!$C$13),IF(AND('Main Ledger'!$A477&gt;'Start - Print Reports'!$C$13,'Start - Print Reports'!$A$13='Main Ledger'!$F477),'Main Ledger'!$H477,0),0)</f>
        <v>0</v>
      </c>
      <c r="E469">
        <f>IF(ISNUMBER('Start - Print Reports'!$C$14),IF(AND('Main Ledger'!$A477&gt;'Start - Print Reports'!$C$14,'Start - Print Reports'!$A$14='Main Ledger'!$F477),'Main Ledger'!$H477,0),0)</f>
        <v>0</v>
      </c>
      <c r="F469" s="60" t="s">
        <v>517</v>
      </c>
      <c r="G469">
        <f>IF(AND('Main Ledger'!$E$8-60&lt;'Main Ledger'!A477,'Main Ledger'!A477&lt;'Main Ledger'!$E$8+365),1,0)</f>
        <v>1</v>
      </c>
    </row>
    <row r="470" spans="1:7" ht="12.75">
      <c r="A470">
        <f>IF(ISNUMBER('Start - Print Reports'!$C$10),IF(AND('Main Ledger'!$A478&gt;'Start - Print Reports'!$C$10,'Start - Print Reports'!$A$10='Main Ledger'!$F478),'Main Ledger'!$H478,0),0)</f>
        <v>0</v>
      </c>
      <c r="B470">
        <f>IF(ISNUMBER('Start - Print Reports'!$C$11),IF(AND('Main Ledger'!$A478&gt;'Start - Print Reports'!$C$11,'Start - Print Reports'!$A$11='Main Ledger'!$F478),'Main Ledger'!$H478,0),0)</f>
        <v>0</v>
      </c>
      <c r="C470">
        <f>IF(ISNUMBER('Start - Print Reports'!$C$12),IF(AND('Main Ledger'!$A478&gt;'Start - Print Reports'!$C$12,'Start - Print Reports'!$A$12='Main Ledger'!$F478),'Main Ledger'!$H478,0),0)</f>
        <v>0</v>
      </c>
      <c r="D470">
        <f>IF(ISNUMBER('Start - Print Reports'!$C$13),IF(AND('Main Ledger'!$A478&gt;'Start - Print Reports'!$C$13,'Start - Print Reports'!$A$13='Main Ledger'!$F478),'Main Ledger'!$H478,0),0)</f>
        <v>0</v>
      </c>
      <c r="E470">
        <f>IF(ISNUMBER('Start - Print Reports'!$C$14),IF(AND('Main Ledger'!$A478&gt;'Start - Print Reports'!$C$14,'Start - Print Reports'!$A$14='Main Ledger'!$F478),'Main Ledger'!$H478,0),0)</f>
        <v>0</v>
      </c>
      <c r="F470" s="60" t="s">
        <v>518</v>
      </c>
      <c r="G470">
        <f>IF(AND('Main Ledger'!$E$8-60&lt;'Main Ledger'!A478,'Main Ledger'!A478&lt;'Main Ledger'!$E$8+365),1,0)</f>
        <v>1</v>
      </c>
    </row>
    <row r="471" spans="1:7" ht="12.75">
      <c r="A471">
        <f>IF(ISNUMBER('Start - Print Reports'!$C$10),IF(AND('Main Ledger'!$A479&gt;'Start - Print Reports'!$C$10,'Start - Print Reports'!$A$10='Main Ledger'!$F479),'Main Ledger'!$H479,0),0)</f>
        <v>0</v>
      </c>
      <c r="B471">
        <f>IF(ISNUMBER('Start - Print Reports'!$C$11),IF(AND('Main Ledger'!$A479&gt;'Start - Print Reports'!$C$11,'Start - Print Reports'!$A$11='Main Ledger'!$F479),'Main Ledger'!$H479,0),0)</f>
        <v>0</v>
      </c>
      <c r="C471">
        <f>IF(ISNUMBER('Start - Print Reports'!$C$12),IF(AND('Main Ledger'!$A479&gt;'Start - Print Reports'!$C$12,'Start - Print Reports'!$A$12='Main Ledger'!$F479),'Main Ledger'!$H479,0),0)</f>
        <v>0</v>
      </c>
      <c r="D471">
        <f>IF(ISNUMBER('Start - Print Reports'!$C$13),IF(AND('Main Ledger'!$A479&gt;'Start - Print Reports'!$C$13,'Start - Print Reports'!$A$13='Main Ledger'!$F479),'Main Ledger'!$H479,0),0)</f>
        <v>0</v>
      </c>
      <c r="E471">
        <f>IF(ISNUMBER('Start - Print Reports'!$C$14),IF(AND('Main Ledger'!$A479&gt;'Start - Print Reports'!$C$14,'Start - Print Reports'!$A$14='Main Ledger'!$F479),'Main Ledger'!$H479,0),0)</f>
        <v>0</v>
      </c>
      <c r="F471" s="60" t="s">
        <v>519</v>
      </c>
      <c r="G471">
        <f>IF(AND('Main Ledger'!$E$8-60&lt;'Main Ledger'!A479,'Main Ledger'!A479&lt;'Main Ledger'!$E$8+365),1,0)</f>
        <v>1</v>
      </c>
    </row>
    <row r="472" spans="1:7" ht="12.75">
      <c r="A472">
        <f>IF(ISNUMBER('Start - Print Reports'!$C$10),IF(AND('Main Ledger'!$A480&gt;'Start - Print Reports'!$C$10,'Start - Print Reports'!$A$10='Main Ledger'!$F480),'Main Ledger'!$H480,0),0)</f>
        <v>0</v>
      </c>
      <c r="B472">
        <f>IF(ISNUMBER('Start - Print Reports'!$C$11),IF(AND('Main Ledger'!$A480&gt;'Start - Print Reports'!$C$11,'Start - Print Reports'!$A$11='Main Ledger'!$F480),'Main Ledger'!$H480,0),0)</f>
        <v>0</v>
      </c>
      <c r="C472">
        <f>IF(ISNUMBER('Start - Print Reports'!$C$12),IF(AND('Main Ledger'!$A480&gt;'Start - Print Reports'!$C$12,'Start - Print Reports'!$A$12='Main Ledger'!$F480),'Main Ledger'!$H480,0),0)</f>
        <v>0</v>
      </c>
      <c r="D472">
        <f>IF(ISNUMBER('Start - Print Reports'!$C$13),IF(AND('Main Ledger'!$A480&gt;'Start - Print Reports'!$C$13,'Start - Print Reports'!$A$13='Main Ledger'!$F480),'Main Ledger'!$H480,0),0)</f>
        <v>0</v>
      </c>
      <c r="E472">
        <f>IF(ISNUMBER('Start - Print Reports'!$C$14),IF(AND('Main Ledger'!$A480&gt;'Start - Print Reports'!$C$14,'Start - Print Reports'!$A$14='Main Ledger'!$F480),'Main Ledger'!$H480,0),0)</f>
        <v>0</v>
      </c>
      <c r="F472" s="60" t="s">
        <v>520</v>
      </c>
      <c r="G472">
        <f>IF(AND('Main Ledger'!$E$8-60&lt;'Main Ledger'!A480,'Main Ledger'!A480&lt;'Main Ledger'!$E$8+365),1,0)</f>
        <v>1</v>
      </c>
    </row>
    <row r="473" spans="1:7" ht="12.75">
      <c r="A473">
        <f>IF(ISNUMBER('Start - Print Reports'!$C$10),IF(AND('Main Ledger'!$A481&gt;'Start - Print Reports'!$C$10,'Start - Print Reports'!$A$10='Main Ledger'!$F481),'Main Ledger'!$H481,0),0)</f>
        <v>0</v>
      </c>
      <c r="B473">
        <f>IF(ISNUMBER('Start - Print Reports'!$C$11),IF(AND('Main Ledger'!$A481&gt;'Start - Print Reports'!$C$11,'Start - Print Reports'!$A$11='Main Ledger'!$F481),'Main Ledger'!$H481,0),0)</f>
        <v>0</v>
      </c>
      <c r="C473">
        <f>IF(ISNUMBER('Start - Print Reports'!$C$12),IF(AND('Main Ledger'!$A481&gt;'Start - Print Reports'!$C$12,'Start - Print Reports'!$A$12='Main Ledger'!$F481),'Main Ledger'!$H481,0),0)</f>
        <v>0</v>
      </c>
      <c r="D473">
        <f>IF(ISNUMBER('Start - Print Reports'!$C$13),IF(AND('Main Ledger'!$A481&gt;'Start - Print Reports'!$C$13,'Start - Print Reports'!$A$13='Main Ledger'!$F481),'Main Ledger'!$H481,0),0)</f>
        <v>0</v>
      </c>
      <c r="E473">
        <f>IF(ISNUMBER('Start - Print Reports'!$C$14),IF(AND('Main Ledger'!$A481&gt;'Start - Print Reports'!$C$14,'Start - Print Reports'!$A$14='Main Ledger'!$F481),'Main Ledger'!$H481,0),0)</f>
        <v>0</v>
      </c>
      <c r="F473" s="60" t="s">
        <v>521</v>
      </c>
      <c r="G473">
        <f>IF(AND('Main Ledger'!$E$8-60&lt;'Main Ledger'!A481,'Main Ledger'!A481&lt;'Main Ledger'!$E$8+365),1,0)</f>
        <v>1</v>
      </c>
    </row>
    <row r="474" spans="1:7" ht="12.75">
      <c r="A474">
        <f>IF(ISNUMBER('Start - Print Reports'!$C$10),IF(AND('Main Ledger'!$A482&gt;'Start - Print Reports'!$C$10,'Start - Print Reports'!$A$10='Main Ledger'!$F482),'Main Ledger'!$H482,0),0)</f>
        <v>0</v>
      </c>
      <c r="B474">
        <f>IF(ISNUMBER('Start - Print Reports'!$C$11),IF(AND('Main Ledger'!$A482&gt;'Start - Print Reports'!$C$11,'Start - Print Reports'!$A$11='Main Ledger'!$F482),'Main Ledger'!$H482,0),0)</f>
        <v>0</v>
      </c>
      <c r="C474">
        <f>IF(ISNUMBER('Start - Print Reports'!$C$12),IF(AND('Main Ledger'!$A482&gt;'Start - Print Reports'!$C$12,'Start - Print Reports'!$A$12='Main Ledger'!$F482),'Main Ledger'!$H482,0),0)</f>
        <v>0</v>
      </c>
      <c r="D474">
        <f>IF(ISNUMBER('Start - Print Reports'!$C$13),IF(AND('Main Ledger'!$A482&gt;'Start - Print Reports'!$C$13,'Start - Print Reports'!$A$13='Main Ledger'!$F482),'Main Ledger'!$H482,0),0)</f>
        <v>0</v>
      </c>
      <c r="E474">
        <f>IF(ISNUMBER('Start - Print Reports'!$C$14),IF(AND('Main Ledger'!$A482&gt;'Start - Print Reports'!$C$14,'Start - Print Reports'!$A$14='Main Ledger'!$F482),'Main Ledger'!$H482,0),0)</f>
        <v>0</v>
      </c>
      <c r="F474" s="60" t="s">
        <v>522</v>
      </c>
      <c r="G474">
        <f>IF(AND('Main Ledger'!$E$8-60&lt;'Main Ledger'!A482,'Main Ledger'!A482&lt;'Main Ledger'!$E$8+365),1,0)</f>
        <v>1</v>
      </c>
    </row>
    <row r="475" spans="1:7" ht="12.75">
      <c r="A475">
        <f>IF(ISNUMBER('Start - Print Reports'!$C$10),IF(AND('Main Ledger'!$A483&gt;'Start - Print Reports'!$C$10,'Start - Print Reports'!$A$10='Main Ledger'!$F483),'Main Ledger'!$H483,0),0)</f>
        <v>0</v>
      </c>
      <c r="B475">
        <f>IF(ISNUMBER('Start - Print Reports'!$C$11),IF(AND('Main Ledger'!$A483&gt;'Start - Print Reports'!$C$11,'Start - Print Reports'!$A$11='Main Ledger'!$F483),'Main Ledger'!$H483,0),0)</f>
        <v>0</v>
      </c>
      <c r="C475">
        <f>IF(ISNUMBER('Start - Print Reports'!$C$12),IF(AND('Main Ledger'!$A483&gt;'Start - Print Reports'!$C$12,'Start - Print Reports'!$A$12='Main Ledger'!$F483),'Main Ledger'!$H483,0),0)</f>
        <v>0</v>
      </c>
      <c r="D475">
        <f>IF(ISNUMBER('Start - Print Reports'!$C$13),IF(AND('Main Ledger'!$A483&gt;'Start - Print Reports'!$C$13,'Start - Print Reports'!$A$13='Main Ledger'!$F483),'Main Ledger'!$H483,0),0)</f>
        <v>0</v>
      </c>
      <c r="E475">
        <f>IF(ISNUMBER('Start - Print Reports'!$C$14),IF(AND('Main Ledger'!$A483&gt;'Start - Print Reports'!$C$14,'Start - Print Reports'!$A$14='Main Ledger'!$F483),'Main Ledger'!$H483,0),0)</f>
        <v>0</v>
      </c>
      <c r="F475" s="60" t="s">
        <v>523</v>
      </c>
      <c r="G475">
        <f>IF(AND('Main Ledger'!$E$8-60&lt;'Main Ledger'!A483,'Main Ledger'!A483&lt;'Main Ledger'!$E$8+365),1,0)</f>
        <v>1</v>
      </c>
    </row>
    <row r="476" spans="1:7" ht="12.75">
      <c r="A476">
        <f>IF(ISNUMBER('Start - Print Reports'!$C$10),IF(AND('Main Ledger'!$A484&gt;'Start - Print Reports'!$C$10,'Start - Print Reports'!$A$10='Main Ledger'!$F484),'Main Ledger'!$H484,0),0)</f>
        <v>0</v>
      </c>
      <c r="B476">
        <f>IF(ISNUMBER('Start - Print Reports'!$C$11),IF(AND('Main Ledger'!$A484&gt;'Start - Print Reports'!$C$11,'Start - Print Reports'!$A$11='Main Ledger'!$F484),'Main Ledger'!$H484,0),0)</f>
        <v>0</v>
      </c>
      <c r="C476">
        <f>IF(ISNUMBER('Start - Print Reports'!$C$12),IF(AND('Main Ledger'!$A484&gt;'Start - Print Reports'!$C$12,'Start - Print Reports'!$A$12='Main Ledger'!$F484),'Main Ledger'!$H484,0),0)</f>
        <v>0</v>
      </c>
      <c r="D476">
        <f>IF(ISNUMBER('Start - Print Reports'!$C$13),IF(AND('Main Ledger'!$A484&gt;'Start - Print Reports'!$C$13,'Start - Print Reports'!$A$13='Main Ledger'!$F484),'Main Ledger'!$H484,0),0)</f>
        <v>0</v>
      </c>
      <c r="E476">
        <f>IF(ISNUMBER('Start - Print Reports'!$C$14),IF(AND('Main Ledger'!$A484&gt;'Start - Print Reports'!$C$14,'Start - Print Reports'!$A$14='Main Ledger'!$F484),'Main Ledger'!$H484,0),0)</f>
        <v>0</v>
      </c>
      <c r="F476" s="60" t="s">
        <v>524</v>
      </c>
      <c r="G476">
        <f>IF(AND('Main Ledger'!$E$8-60&lt;'Main Ledger'!A484,'Main Ledger'!A484&lt;'Main Ledger'!$E$8+365),1,0)</f>
        <v>1</v>
      </c>
    </row>
    <row r="477" spans="1:7" ht="12.75">
      <c r="A477">
        <f>IF(ISNUMBER('Start - Print Reports'!$C$10),IF(AND('Main Ledger'!$A485&gt;'Start - Print Reports'!$C$10,'Start - Print Reports'!$A$10='Main Ledger'!$F485),'Main Ledger'!$H485,0),0)</f>
        <v>0</v>
      </c>
      <c r="B477">
        <f>IF(ISNUMBER('Start - Print Reports'!$C$11),IF(AND('Main Ledger'!$A485&gt;'Start - Print Reports'!$C$11,'Start - Print Reports'!$A$11='Main Ledger'!$F485),'Main Ledger'!$H485,0),0)</f>
        <v>0</v>
      </c>
      <c r="C477">
        <f>IF(ISNUMBER('Start - Print Reports'!$C$12),IF(AND('Main Ledger'!$A485&gt;'Start - Print Reports'!$C$12,'Start - Print Reports'!$A$12='Main Ledger'!$F485),'Main Ledger'!$H485,0),0)</f>
        <v>0</v>
      </c>
      <c r="D477">
        <f>IF(ISNUMBER('Start - Print Reports'!$C$13),IF(AND('Main Ledger'!$A485&gt;'Start - Print Reports'!$C$13,'Start - Print Reports'!$A$13='Main Ledger'!$F485),'Main Ledger'!$H485,0),0)</f>
        <v>0</v>
      </c>
      <c r="E477">
        <f>IF(ISNUMBER('Start - Print Reports'!$C$14),IF(AND('Main Ledger'!$A485&gt;'Start - Print Reports'!$C$14,'Start - Print Reports'!$A$14='Main Ledger'!$F485),'Main Ledger'!$H485,0),0)</f>
        <v>0</v>
      </c>
      <c r="F477" s="60" t="s">
        <v>525</v>
      </c>
      <c r="G477">
        <f>IF(AND('Main Ledger'!$E$8-60&lt;'Main Ledger'!A485,'Main Ledger'!A485&lt;'Main Ledger'!$E$8+365),1,0)</f>
        <v>1</v>
      </c>
    </row>
    <row r="478" spans="1:7" ht="12.75">
      <c r="A478">
        <f>IF(ISNUMBER('Start - Print Reports'!$C$10),IF(AND('Main Ledger'!$A486&gt;'Start - Print Reports'!$C$10,'Start - Print Reports'!$A$10='Main Ledger'!$F486),'Main Ledger'!$H486,0),0)</f>
        <v>0</v>
      </c>
      <c r="B478">
        <f>IF(ISNUMBER('Start - Print Reports'!$C$11),IF(AND('Main Ledger'!$A486&gt;'Start - Print Reports'!$C$11,'Start - Print Reports'!$A$11='Main Ledger'!$F486),'Main Ledger'!$H486,0),0)</f>
        <v>0</v>
      </c>
      <c r="C478">
        <f>IF(ISNUMBER('Start - Print Reports'!$C$12),IF(AND('Main Ledger'!$A486&gt;'Start - Print Reports'!$C$12,'Start - Print Reports'!$A$12='Main Ledger'!$F486),'Main Ledger'!$H486,0),0)</f>
        <v>0</v>
      </c>
      <c r="D478">
        <f>IF(ISNUMBER('Start - Print Reports'!$C$13),IF(AND('Main Ledger'!$A486&gt;'Start - Print Reports'!$C$13,'Start - Print Reports'!$A$13='Main Ledger'!$F486),'Main Ledger'!$H486,0),0)</f>
        <v>0</v>
      </c>
      <c r="E478">
        <f>IF(ISNUMBER('Start - Print Reports'!$C$14),IF(AND('Main Ledger'!$A486&gt;'Start - Print Reports'!$C$14,'Start - Print Reports'!$A$14='Main Ledger'!$F486),'Main Ledger'!$H486,0),0)</f>
        <v>0</v>
      </c>
      <c r="F478" s="60" t="s">
        <v>526</v>
      </c>
      <c r="G478">
        <f>IF(AND('Main Ledger'!$E$8-60&lt;'Main Ledger'!A486,'Main Ledger'!A486&lt;'Main Ledger'!$E$8+365),1,0)</f>
        <v>1</v>
      </c>
    </row>
    <row r="479" spans="1:7" ht="12.75">
      <c r="A479">
        <f>IF(ISNUMBER('Start - Print Reports'!$C$10),IF(AND('Main Ledger'!$A487&gt;'Start - Print Reports'!$C$10,'Start - Print Reports'!$A$10='Main Ledger'!$F487),'Main Ledger'!$H487,0),0)</f>
        <v>0</v>
      </c>
      <c r="B479">
        <f>IF(ISNUMBER('Start - Print Reports'!$C$11),IF(AND('Main Ledger'!$A487&gt;'Start - Print Reports'!$C$11,'Start - Print Reports'!$A$11='Main Ledger'!$F487),'Main Ledger'!$H487,0),0)</f>
        <v>0</v>
      </c>
      <c r="C479">
        <f>IF(ISNUMBER('Start - Print Reports'!$C$12),IF(AND('Main Ledger'!$A487&gt;'Start - Print Reports'!$C$12,'Start - Print Reports'!$A$12='Main Ledger'!$F487),'Main Ledger'!$H487,0),0)</f>
        <v>0</v>
      </c>
      <c r="D479">
        <f>IF(ISNUMBER('Start - Print Reports'!$C$13),IF(AND('Main Ledger'!$A487&gt;'Start - Print Reports'!$C$13,'Start - Print Reports'!$A$13='Main Ledger'!$F487),'Main Ledger'!$H487,0),0)</f>
        <v>0</v>
      </c>
      <c r="E479">
        <f>IF(ISNUMBER('Start - Print Reports'!$C$14),IF(AND('Main Ledger'!$A487&gt;'Start - Print Reports'!$C$14,'Start - Print Reports'!$A$14='Main Ledger'!$F487),'Main Ledger'!$H487,0),0)</f>
        <v>0</v>
      </c>
      <c r="F479" s="60" t="s">
        <v>527</v>
      </c>
      <c r="G479">
        <f>IF(AND('Main Ledger'!$E$8-60&lt;'Main Ledger'!A487,'Main Ledger'!A487&lt;'Main Ledger'!$E$8+365),1,0)</f>
        <v>1</v>
      </c>
    </row>
    <row r="480" spans="1:7" ht="12.75">
      <c r="A480">
        <f>IF(ISNUMBER('Start - Print Reports'!$C$10),IF(AND('Main Ledger'!$A488&gt;'Start - Print Reports'!$C$10,'Start - Print Reports'!$A$10='Main Ledger'!$F488),'Main Ledger'!$H488,0),0)</f>
        <v>0</v>
      </c>
      <c r="B480">
        <f>IF(ISNUMBER('Start - Print Reports'!$C$11),IF(AND('Main Ledger'!$A488&gt;'Start - Print Reports'!$C$11,'Start - Print Reports'!$A$11='Main Ledger'!$F488),'Main Ledger'!$H488,0),0)</f>
        <v>0</v>
      </c>
      <c r="C480">
        <f>IF(ISNUMBER('Start - Print Reports'!$C$12),IF(AND('Main Ledger'!$A488&gt;'Start - Print Reports'!$C$12,'Start - Print Reports'!$A$12='Main Ledger'!$F488),'Main Ledger'!$H488,0),0)</f>
        <v>0</v>
      </c>
      <c r="D480">
        <f>IF(ISNUMBER('Start - Print Reports'!$C$13),IF(AND('Main Ledger'!$A488&gt;'Start - Print Reports'!$C$13,'Start - Print Reports'!$A$13='Main Ledger'!$F488),'Main Ledger'!$H488,0),0)</f>
        <v>0</v>
      </c>
      <c r="E480">
        <f>IF(ISNUMBER('Start - Print Reports'!$C$14),IF(AND('Main Ledger'!$A488&gt;'Start - Print Reports'!$C$14,'Start - Print Reports'!$A$14='Main Ledger'!$F488),'Main Ledger'!$H488,0),0)</f>
        <v>0</v>
      </c>
      <c r="F480" s="60" t="s">
        <v>528</v>
      </c>
      <c r="G480">
        <f>IF(AND('Main Ledger'!$E$8-60&lt;'Main Ledger'!A488,'Main Ledger'!A488&lt;'Main Ledger'!$E$8+365),1,0)</f>
        <v>1</v>
      </c>
    </row>
    <row r="481" spans="1:7" ht="12.75">
      <c r="A481">
        <f>IF(ISNUMBER('Start - Print Reports'!$C$10),IF(AND('Main Ledger'!$A489&gt;'Start - Print Reports'!$C$10,'Start - Print Reports'!$A$10='Main Ledger'!$F489),'Main Ledger'!$H489,0),0)</f>
        <v>0</v>
      </c>
      <c r="B481">
        <f>IF(ISNUMBER('Start - Print Reports'!$C$11),IF(AND('Main Ledger'!$A489&gt;'Start - Print Reports'!$C$11,'Start - Print Reports'!$A$11='Main Ledger'!$F489),'Main Ledger'!$H489,0),0)</f>
        <v>0</v>
      </c>
      <c r="C481">
        <f>IF(ISNUMBER('Start - Print Reports'!$C$12),IF(AND('Main Ledger'!$A489&gt;'Start - Print Reports'!$C$12,'Start - Print Reports'!$A$12='Main Ledger'!$F489),'Main Ledger'!$H489,0),0)</f>
        <v>0</v>
      </c>
      <c r="D481">
        <f>IF(ISNUMBER('Start - Print Reports'!$C$13),IF(AND('Main Ledger'!$A489&gt;'Start - Print Reports'!$C$13,'Start - Print Reports'!$A$13='Main Ledger'!$F489),'Main Ledger'!$H489,0),0)</f>
        <v>0</v>
      </c>
      <c r="E481">
        <f>IF(ISNUMBER('Start - Print Reports'!$C$14),IF(AND('Main Ledger'!$A489&gt;'Start - Print Reports'!$C$14,'Start - Print Reports'!$A$14='Main Ledger'!$F489),'Main Ledger'!$H489,0),0)</f>
        <v>0</v>
      </c>
      <c r="F481" s="60" t="s">
        <v>529</v>
      </c>
      <c r="G481">
        <f>IF(AND('Main Ledger'!$E$8-60&lt;'Main Ledger'!A489,'Main Ledger'!A489&lt;'Main Ledger'!$E$8+365),1,0)</f>
        <v>1</v>
      </c>
    </row>
    <row r="482" spans="1:7" ht="12.75">
      <c r="A482">
        <f>IF(ISNUMBER('Start - Print Reports'!$C$10),IF(AND('Main Ledger'!$A490&gt;'Start - Print Reports'!$C$10,'Start - Print Reports'!$A$10='Main Ledger'!$F490),'Main Ledger'!$H490,0),0)</f>
        <v>0</v>
      </c>
      <c r="B482">
        <f>IF(ISNUMBER('Start - Print Reports'!$C$11),IF(AND('Main Ledger'!$A490&gt;'Start - Print Reports'!$C$11,'Start - Print Reports'!$A$11='Main Ledger'!$F490),'Main Ledger'!$H490,0),0)</f>
        <v>0</v>
      </c>
      <c r="C482">
        <f>IF(ISNUMBER('Start - Print Reports'!$C$12),IF(AND('Main Ledger'!$A490&gt;'Start - Print Reports'!$C$12,'Start - Print Reports'!$A$12='Main Ledger'!$F490),'Main Ledger'!$H490,0),0)</f>
        <v>0</v>
      </c>
      <c r="D482">
        <f>IF(ISNUMBER('Start - Print Reports'!$C$13),IF(AND('Main Ledger'!$A490&gt;'Start - Print Reports'!$C$13,'Start - Print Reports'!$A$13='Main Ledger'!$F490),'Main Ledger'!$H490,0),0)</f>
        <v>0</v>
      </c>
      <c r="E482">
        <f>IF(ISNUMBER('Start - Print Reports'!$C$14),IF(AND('Main Ledger'!$A490&gt;'Start - Print Reports'!$C$14,'Start - Print Reports'!$A$14='Main Ledger'!$F490),'Main Ledger'!$H490,0),0)</f>
        <v>0</v>
      </c>
      <c r="F482" s="60" t="s">
        <v>530</v>
      </c>
      <c r="G482">
        <f>IF(AND('Main Ledger'!$E$8-60&lt;'Main Ledger'!A490,'Main Ledger'!A490&lt;'Main Ledger'!$E$8+365),1,0)</f>
        <v>1</v>
      </c>
    </row>
    <row r="483" spans="1:7" ht="12.75">
      <c r="A483">
        <f>IF(ISNUMBER('Start - Print Reports'!$C$10),IF(AND('Main Ledger'!$A491&gt;'Start - Print Reports'!$C$10,'Start - Print Reports'!$A$10='Main Ledger'!$F491),'Main Ledger'!$H491,0),0)</f>
        <v>0</v>
      </c>
      <c r="B483">
        <f>IF(ISNUMBER('Start - Print Reports'!$C$11),IF(AND('Main Ledger'!$A491&gt;'Start - Print Reports'!$C$11,'Start - Print Reports'!$A$11='Main Ledger'!$F491),'Main Ledger'!$H491,0),0)</f>
        <v>0</v>
      </c>
      <c r="C483">
        <f>IF(ISNUMBER('Start - Print Reports'!$C$12),IF(AND('Main Ledger'!$A491&gt;'Start - Print Reports'!$C$12,'Start - Print Reports'!$A$12='Main Ledger'!$F491),'Main Ledger'!$H491,0),0)</f>
        <v>0</v>
      </c>
      <c r="D483">
        <f>IF(ISNUMBER('Start - Print Reports'!$C$13),IF(AND('Main Ledger'!$A491&gt;'Start - Print Reports'!$C$13,'Start - Print Reports'!$A$13='Main Ledger'!$F491),'Main Ledger'!$H491,0),0)</f>
        <v>0</v>
      </c>
      <c r="E483">
        <f>IF(ISNUMBER('Start - Print Reports'!$C$14),IF(AND('Main Ledger'!$A491&gt;'Start - Print Reports'!$C$14,'Start - Print Reports'!$A$14='Main Ledger'!$F491),'Main Ledger'!$H491,0),0)</f>
        <v>0</v>
      </c>
      <c r="F483" s="60" t="s">
        <v>531</v>
      </c>
      <c r="G483">
        <f>IF(AND('Main Ledger'!$E$8-60&lt;'Main Ledger'!A491,'Main Ledger'!A491&lt;'Main Ledger'!$E$8+365),1,0)</f>
        <v>1</v>
      </c>
    </row>
    <row r="484" spans="1:7" ht="12.75">
      <c r="A484">
        <f>IF(ISNUMBER('Start - Print Reports'!$C$10),IF(AND('Main Ledger'!$A492&gt;'Start - Print Reports'!$C$10,'Start - Print Reports'!$A$10='Main Ledger'!$F492),'Main Ledger'!$H492,0),0)</f>
        <v>0</v>
      </c>
      <c r="B484">
        <f>IF(ISNUMBER('Start - Print Reports'!$C$11),IF(AND('Main Ledger'!$A492&gt;'Start - Print Reports'!$C$11,'Start - Print Reports'!$A$11='Main Ledger'!$F492),'Main Ledger'!$H492,0),0)</f>
        <v>0</v>
      </c>
      <c r="C484">
        <f>IF(ISNUMBER('Start - Print Reports'!$C$12),IF(AND('Main Ledger'!$A492&gt;'Start - Print Reports'!$C$12,'Start - Print Reports'!$A$12='Main Ledger'!$F492),'Main Ledger'!$H492,0),0)</f>
        <v>0</v>
      </c>
      <c r="D484">
        <f>IF(ISNUMBER('Start - Print Reports'!$C$13),IF(AND('Main Ledger'!$A492&gt;'Start - Print Reports'!$C$13,'Start - Print Reports'!$A$13='Main Ledger'!$F492),'Main Ledger'!$H492,0),0)</f>
        <v>0</v>
      </c>
      <c r="E484">
        <f>IF(ISNUMBER('Start - Print Reports'!$C$14),IF(AND('Main Ledger'!$A492&gt;'Start - Print Reports'!$C$14,'Start - Print Reports'!$A$14='Main Ledger'!$F492),'Main Ledger'!$H492,0),0)</f>
        <v>0</v>
      </c>
      <c r="F484" s="60" t="s">
        <v>532</v>
      </c>
      <c r="G484">
        <f>IF(AND('Main Ledger'!$E$8-60&lt;'Main Ledger'!A492,'Main Ledger'!A492&lt;'Main Ledger'!$E$8+365),1,0)</f>
        <v>1</v>
      </c>
    </row>
    <row r="485" spans="1:7" ht="12.75">
      <c r="A485">
        <f>IF(ISNUMBER('Start - Print Reports'!$C$10),IF(AND('Main Ledger'!$A493&gt;'Start - Print Reports'!$C$10,'Start - Print Reports'!$A$10='Main Ledger'!$F493),'Main Ledger'!$H493,0),0)</f>
        <v>0</v>
      </c>
      <c r="B485">
        <f>IF(ISNUMBER('Start - Print Reports'!$C$11),IF(AND('Main Ledger'!$A493&gt;'Start - Print Reports'!$C$11,'Start - Print Reports'!$A$11='Main Ledger'!$F493),'Main Ledger'!$H493,0),0)</f>
        <v>0</v>
      </c>
      <c r="C485">
        <f>IF(ISNUMBER('Start - Print Reports'!$C$12),IF(AND('Main Ledger'!$A493&gt;'Start - Print Reports'!$C$12,'Start - Print Reports'!$A$12='Main Ledger'!$F493),'Main Ledger'!$H493,0),0)</f>
        <v>0</v>
      </c>
      <c r="D485">
        <f>IF(ISNUMBER('Start - Print Reports'!$C$13),IF(AND('Main Ledger'!$A493&gt;'Start - Print Reports'!$C$13,'Start - Print Reports'!$A$13='Main Ledger'!$F493),'Main Ledger'!$H493,0),0)</f>
        <v>0</v>
      </c>
      <c r="E485">
        <f>IF(ISNUMBER('Start - Print Reports'!$C$14),IF(AND('Main Ledger'!$A493&gt;'Start - Print Reports'!$C$14,'Start - Print Reports'!$A$14='Main Ledger'!$F493),'Main Ledger'!$H493,0),0)</f>
        <v>0</v>
      </c>
      <c r="F485" s="60" t="s">
        <v>533</v>
      </c>
      <c r="G485">
        <f>IF(AND('Main Ledger'!$E$8-60&lt;'Main Ledger'!A493,'Main Ledger'!A493&lt;'Main Ledger'!$E$8+365),1,0)</f>
        <v>1</v>
      </c>
    </row>
    <row r="486" spans="1:7" ht="12.75">
      <c r="A486">
        <f>IF(ISNUMBER('Start - Print Reports'!$C$10),IF(AND('Main Ledger'!$A494&gt;'Start - Print Reports'!$C$10,'Start - Print Reports'!$A$10='Main Ledger'!$F494),'Main Ledger'!$H494,0),0)</f>
        <v>0</v>
      </c>
      <c r="B486">
        <f>IF(ISNUMBER('Start - Print Reports'!$C$11),IF(AND('Main Ledger'!$A494&gt;'Start - Print Reports'!$C$11,'Start - Print Reports'!$A$11='Main Ledger'!$F494),'Main Ledger'!$H494,0),0)</f>
        <v>0</v>
      </c>
      <c r="C486">
        <f>IF(ISNUMBER('Start - Print Reports'!$C$12),IF(AND('Main Ledger'!$A494&gt;'Start - Print Reports'!$C$12,'Start - Print Reports'!$A$12='Main Ledger'!$F494),'Main Ledger'!$H494,0),0)</f>
        <v>0</v>
      </c>
      <c r="D486">
        <f>IF(ISNUMBER('Start - Print Reports'!$C$13),IF(AND('Main Ledger'!$A494&gt;'Start - Print Reports'!$C$13,'Start - Print Reports'!$A$13='Main Ledger'!$F494),'Main Ledger'!$H494,0),0)</f>
        <v>0</v>
      </c>
      <c r="E486">
        <f>IF(ISNUMBER('Start - Print Reports'!$C$14),IF(AND('Main Ledger'!$A494&gt;'Start - Print Reports'!$C$14,'Start - Print Reports'!$A$14='Main Ledger'!$F494),'Main Ledger'!$H494,0),0)</f>
        <v>0</v>
      </c>
      <c r="F486" s="60" t="s">
        <v>534</v>
      </c>
      <c r="G486">
        <f>IF(AND('Main Ledger'!$E$8-60&lt;'Main Ledger'!A494,'Main Ledger'!A494&lt;'Main Ledger'!$E$8+365),1,0)</f>
        <v>1</v>
      </c>
    </row>
    <row r="487" spans="1:7" ht="12.75">
      <c r="A487">
        <f>IF(ISNUMBER('Start - Print Reports'!$C$10),IF(AND('Main Ledger'!$A495&gt;'Start - Print Reports'!$C$10,'Start - Print Reports'!$A$10='Main Ledger'!$F495),'Main Ledger'!$H495,0),0)</f>
        <v>0</v>
      </c>
      <c r="B487">
        <f>IF(ISNUMBER('Start - Print Reports'!$C$11),IF(AND('Main Ledger'!$A495&gt;'Start - Print Reports'!$C$11,'Start - Print Reports'!$A$11='Main Ledger'!$F495),'Main Ledger'!$H495,0),0)</f>
        <v>0</v>
      </c>
      <c r="C487">
        <f>IF(ISNUMBER('Start - Print Reports'!$C$12),IF(AND('Main Ledger'!$A495&gt;'Start - Print Reports'!$C$12,'Start - Print Reports'!$A$12='Main Ledger'!$F495),'Main Ledger'!$H495,0),0)</f>
        <v>0</v>
      </c>
      <c r="D487">
        <f>IF(ISNUMBER('Start - Print Reports'!$C$13),IF(AND('Main Ledger'!$A495&gt;'Start - Print Reports'!$C$13,'Start - Print Reports'!$A$13='Main Ledger'!$F495),'Main Ledger'!$H495,0),0)</f>
        <v>0</v>
      </c>
      <c r="E487">
        <f>IF(ISNUMBER('Start - Print Reports'!$C$14),IF(AND('Main Ledger'!$A495&gt;'Start - Print Reports'!$C$14,'Start - Print Reports'!$A$14='Main Ledger'!$F495),'Main Ledger'!$H495,0),0)</f>
        <v>0</v>
      </c>
      <c r="F487" s="60" t="s">
        <v>535</v>
      </c>
      <c r="G487">
        <f>IF(AND('Main Ledger'!$E$8-60&lt;'Main Ledger'!A495,'Main Ledger'!A495&lt;'Main Ledger'!$E$8+365),1,0)</f>
        <v>1</v>
      </c>
    </row>
    <row r="488" spans="1:7" ht="12.75">
      <c r="A488">
        <f>IF(ISNUMBER('Start - Print Reports'!$C$10),IF(AND('Main Ledger'!$A496&gt;'Start - Print Reports'!$C$10,'Start - Print Reports'!$A$10='Main Ledger'!$F496),'Main Ledger'!$H496,0),0)</f>
        <v>0</v>
      </c>
      <c r="B488">
        <f>IF(ISNUMBER('Start - Print Reports'!$C$11),IF(AND('Main Ledger'!$A496&gt;'Start - Print Reports'!$C$11,'Start - Print Reports'!$A$11='Main Ledger'!$F496),'Main Ledger'!$H496,0),0)</f>
        <v>0</v>
      </c>
      <c r="C488">
        <f>IF(ISNUMBER('Start - Print Reports'!$C$12),IF(AND('Main Ledger'!$A496&gt;'Start - Print Reports'!$C$12,'Start - Print Reports'!$A$12='Main Ledger'!$F496),'Main Ledger'!$H496,0),0)</f>
        <v>0</v>
      </c>
      <c r="D488">
        <f>IF(ISNUMBER('Start - Print Reports'!$C$13),IF(AND('Main Ledger'!$A496&gt;'Start - Print Reports'!$C$13,'Start - Print Reports'!$A$13='Main Ledger'!$F496),'Main Ledger'!$H496,0),0)</f>
        <v>0</v>
      </c>
      <c r="E488">
        <f>IF(ISNUMBER('Start - Print Reports'!$C$14),IF(AND('Main Ledger'!$A496&gt;'Start - Print Reports'!$C$14,'Start - Print Reports'!$A$14='Main Ledger'!$F496),'Main Ledger'!$H496,0),0)</f>
        <v>0</v>
      </c>
      <c r="F488" s="60" t="s">
        <v>536</v>
      </c>
      <c r="G488">
        <f>IF(AND('Main Ledger'!$E$8-60&lt;'Main Ledger'!A496,'Main Ledger'!A496&lt;'Main Ledger'!$E$8+365),1,0)</f>
        <v>1</v>
      </c>
    </row>
    <row r="489" spans="1:7" ht="12.75">
      <c r="A489">
        <f>IF(ISNUMBER('Start - Print Reports'!$C$10),IF(AND('Main Ledger'!$A497&gt;'Start - Print Reports'!$C$10,'Start - Print Reports'!$A$10='Main Ledger'!$F497),'Main Ledger'!$H497,0),0)</f>
        <v>0</v>
      </c>
      <c r="B489">
        <f>IF(ISNUMBER('Start - Print Reports'!$C$11),IF(AND('Main Ledger'!$A497&gt;'Start - Print Reports'!$C$11,'Start - Print Reports'!$A$11='Main Ledger'!$F497),'Main Ledger'!$H497,0),0)</f>
        <v>0</v>
      </c>
      <c r="C489">
        <f>IF(ISNUMBER('Start - Print Reports'!$C$12),IF(AND('Main Ledger'!$A497&gt;'Start - Print Reports'!$C$12,'Start - Print Reports'!$A$12='Main Ledger'!$F497),'Main Ledger'!$H497,0),0)</f>
        <v>0</v>
      </c>
      <c r="D489">
        <f>IF(ISNUMBER('Start - Print Reports'!$C$13),IF(AND('Main Ledger'!$A497&gt;'Start - Print Reports'!$C$13,'Start - Print Reports'!$A$13='Main Ledger'!$F497),'Main Ledger'!$H497,0),0)</f>
        <v>0</v>
      </c>
      <c r="E489">
        <f>IF(ISNUMBER('Start - Print Reports'!$C$14),IF(AND('Main Ledger'!$A497&gt;'Start - Print Reports'!$C$14,'Start - Print Reports'!$A$14='Main Ledger'!$F497),'Main Ledger'!$H497,0),0)</f>
        <v>0</v>
      </c>
      <c r="F489" s="60" t="s">
        <v>537</v>
      </c>
      <c r="G489">
        <f>IF(AND('Main Ledger'!$E$8-60&lt;'Main Ledger'!A497,'Main Ledger'!A497&lt;'Main Ledger'!$E$8+365),1,0)</f>
        <v>1</v>
      </c>
    </row>
    <row r="490" spans="1:7" ht="12.75">
      <c r="A490">
        <f>IF(ISNUMBER('Start - Print Reports'!$C$10),IF(AND('Main Ledger'!$A498&gt;'Start - Print Reports'!$C$10,'Start - Print Reports'!$A$10='Main Ledger'!$F498),'Main Ledger'!$H498,0),0)</f>
        <v>0</v>
      </c>
      <c r="B490">
        <f>IF(ISNUMBER('Start - Print Reports'!$C$11),IF(AND('Main Ledger'!$A498&gt;'Start - Print Reports'!$C$11,'Start - Print Reports'!$A$11='Main Ledger'!$F498),'Main Ledger'!$H498,0),0)</f>
        <v>0</v>
      </c>
      <c r="C490">
        <f>IF(ISNUMBER('Start - Print Reports'!$C$12),IF(AND('Main Ledger'!$A498&gt;'Start - Print Reports'!$C$12,'Start - Print Reports'!$A$12='Main Ledger'!$F498),'Main Ledger'!$H498,0),0)</f>
        <v>0</v>
      </c>
      <c r="D490">
        <f>IF(ISNUMBER('Start - Print Reports'!$C$13),IF(AND('Main Ledger'!$A498&gt;'Start - Print Reports'!$C$13,'Start - Print Reports'!$A$13='Main Ledger'!$F498),'Main Ledger'!$H498,0),0)</f>
        <v>0</v>
      </c>
      <c r="E490">
        <f>IF(ISNUMBER('Start - Print Reports'!$C$14),IF(AND('Main Ledger'!$A498&gt;'Start - Print Reports'!$C$14,'Start - Print Reports'!$A$14='Main Ledger'!$F498),'Main Ledger'!$H498,0),0)</f>
        <v>0</v>
      </c>
      <c r="F490" s="60" t="s">
        <v>538</v>
      </c>
      <c r="G490">
        <f>IF(AND('Main Ledger'!$E$8-60&lt;'Main Ledger'!A498,'Main Ledger'!A498&lt;'Main Ledger'!$E$8+365),1,0)</f>
        <v>1</v>
      </c>
    </row>
    <row r="491" spans="1:7" ht="12.75">
      <c r="A491">
        <f>IF(ISNUMBER('Start - Print Reports'!$C$10),IF(AND('Main Ledger'!$A499&gt;'Start - Print Reports'!$C$10,'Start - Print Reports'!$A$10='Main Ledger'!$F499),'Main Ledger'!$H499,0),0)</f>
        <v>0</v>
      </c>
      <c r="B491">
        <f>IF(ISNUMBER('Start - Print Reports'!$C$11),IF(AND('Main Ledger'!$A499&gt;'Start - Print Reports'!$C$11,'Start - Print Reports'!$A$11='Main Ledger'!$F499),'Main Ledger'!$H499,0),0)</f>
        <v>0</v>
      </c>
      <c r="C491">
        <f>IF(ISNUMBER('Start - Print Reports'!$C$12),IF(AND('Main Ledger'!$A499&gt;'Start - Print Reports'!$C$12,'Start - Print Reports'!$A$12='Main Ledger'!$F499),'Main Ledger'!$H499,0),0)</f>
        <v>0</v>
      </c>
      <c r="D491">
        <f>IF(ISNUMBER('Start - Print Reports'!$C$13),IF(AND('Main Ledger'!$A499&gt;'Start - Print Reports'!$C$13,'Start - Print Reports'!$A$13='Main Ledger'!$F499),'Main Ledger'!$H499,0),0)</f>
        <v>0</v>
      </c>
      <c r="E491">
        <f>IF(ISNUMBER('Start - Print Reports'!$C$14),IF(AND('Main Ledger'!$A499&gt;'Start - Print Reports'!$C$14,'Start - Print Reports'!$A$14='Main Ledger'!$F499),'Main Ledger'!$H499,0),0)</f>
        <v>0</v>
      </c>
      <c r="F491" s="60" t="s">
        <v>539</v>
      </c>
      <c r="G491">
        <f>IF(AND('Main Ledger'!$E$8-60&lt;'Main Ledger'!A499,'Main Ledger'!A499&lt;'Main Ledger'!$E$8+365),1,0)</f>
        <v>1</v>
      </c>
    </row>
    <row r="492" spans="1:7" ht="12.75">
      <c r="A492">
        <f>IF(ISNUMBER('Start - Print Reports'!$C$10),IF(AND('Main Ledger'!$A500&gt;'Start - Print Reports'!$C$10,'Start - Print Reports'!$A$10='Main Ledger'!$F500),'Main Ledger'!$H500,0),0)</f>
        <v>0</v>
      </c>
      <c r="B492">
        <f>IF(ISNUMBER('Start - Print Reports'!$C$11),IF(AND('Main Ledger'!$A500&gt;'Start - Print Reports'!$C$11,'Start - Print Reports'!$A$11='Main Ledger'!$F500),'Main Ledger'!$H500,0),0)</f>
        <v>0</v>
      </c>
      <c r="C492">
        <f>IF(ISNUMBER('Start - Print Reports'!$C$12),IF(AND('Main Ledger'!$A500&gt;'Start - Print Reports'!$C$12,'Start - Print Reports'!$A$12='Main Ledger'!$F500),'Main Ledger'!$H500,0),0)</f>
        <v>0</v>
      </c>
      <c r="D492">
        <f>IF(ISNUMBER('Start - Print Reports'!$C$13),IF(AND('Main Ledger'!$A500&gt;'Start - Print Reports'!$C$13,'Start - Print Reports'!$A$13='Main Ledger'!$F500),'Main Ledger'!$H500,0),0)</f>
        <v>0</v>
      </c>
      <c r="E492">
        <f>IF(ISNUMBER('Start - Print Reports'!$C$14),IF(AND('Main Ledger'!$A500&gt;'Start - Print Reports'!$C$14,'Start - Print Reports'!$A$14='Main Ledger'!$F500),'Main Ledger'!$H500,0),0)</f>
        <v>0</v>
      </c>
      <c r="F492" s="60" t="s">
        <v>540</v>
      </c>
      <c r="G492">
        <f>IF(AND('Main Ledger'!$E$8-60&lt;'Main Ledger'!A500,'Main Ledger'!A500&lt;'Main Ledger'!$E$8+365),1,0)</f>
        <v>1</v>
      </c>
    </row>
    <row r="493" spans="1:7" ht="12.75">
      <c r="A493">
        <f>IF(ISNUMBER('Start - Print Reports'!$C$10),IF(AND('Main Ledger'!$A501&gt;'Start - Print Reports'!$C$10,'Start - Print Reports'!$A$10='Main Ledger'!$F501),'Main Ledger'!$H501,0),0)</f>
        <v>0</v>
      </c>
      <c r="B493">
        <f>IF(ISNUMBER('Start - Print Reports'!$C$11),IF(AND('Main Ledger'!$A501&gt;'Start - Print Reports'!$C$11,'Start - Print Reports'!$A$11='Main Ledger'!$F501),'Main Ledger'!$H501,0),0)</f>
        <v>0</v>
      </c>
      <c r="C493">
        <f>IF(ISNUMBER('Start - Print Reports'!$C$12),IF(AND('Main Ledger'!$A501&gt;'Start - Print Reports'!$C$12,'Start - Print Reports'!$A$12='Main Ledger'!$F501),'Main Ledger'!$H501,0),0)</f>
        <v>0</v>
      </c>
      <c r="D493">
        <f>IF(ISNUMBER('Start - Print Reports'!$C$13),IF(AND('Main Ledger'!$A501&gt;'Start - Print Reports'!$C$13,'Start - Print Reports'!$A$13='Main Ledger'!$F501),'Main Ledger'!$H501,0),0)</f>
        <v>0</v>
      </c>
      <c r="E493">
        <f>IF(ISNUMBER('Start - Print Reports'!$C$14),IF(AND('Main Ledger'!$A501&gt;'Start - Print Reports'!$C$14,'Start - Print Reports'!$A$14='Main Ledger'!$F501),'Main Ledger'!$H501,0),0)</f>
        <v>0</v>
      </c>
      <c r="F493" s="60" t="s">
        <v>541</v>
      </c>
      <c r="G493">
        <f>IF(AND('Main Ledger'!$E$8-60&lt;'Main Ledger'!A501,'Main Ledger'!A501&lt;'Main Ledger'!$E$8+365),1,0)</f>
        <v>1</v>
      </c>
    </row>
    <row r="494" spans="1:7" ht="12.75">
      <c r="A494">
        <f>IF(ISNUMBER('Start - Print Reports'!$C$10),IF(AND('Main Ledger'!$A502&gt;'Start - Print Reports'!$C$10,'Start - Print Reports'!$A$10='Main Ledger'!$F502),'Main Ledger'!$H502,0),0)</f>
        <v>0</v>
      </c>
      <c r="B494">
        <f>IF(ISNUMBER('Start - Print Reports'!$C$11),IF(AND('Main Ledger'!$A502&gt;'Start - Print Reports'!$C$11,'Start - Print Reports'!$A$11='Main Ledger'!$F502),'Main Ledger'!$H502,0),0)</f>
        <v>0</v>
      </c>
      <c r="C494">
        <f>IF(ISNUMBER('Start - Print Reports'!$C$12),IF(AND('Main Ledger'!$A502&gt;'Start - Print Reports'!$C$12,'Start - Print Reports'!$A$12='Main Ledger'!$F502),'Main Ledger'!$H502,0),0)</f>
        <v>0</v>
      </c>
      <c r="D494">
        <f>IF(ISNUMBER('Start - Print Reports'!$C$13),IF(AND('Main Ledger'!$A502&gt;'Start - Print Reports'!$C$13,'Start - Print Reports'!$A$13='Main Ledger'!$F502),'Main Ledger'!$H502,0),0)</f>
        <v>0</v>
      </c>
      <c r="E494">
        <f>IF(ISNUMBER('Start - Print Reports'!$C$14),IF(AND('Main Ledger'!$A502&gt;'Start - Print Reports'!$C$14,'Start - Print Reports'!$A$14='Main Ledger'!$F502),'Main Ledger'!$H502,0),0)</f>
        <v>0</v>
      </c>
      <c r="F494" s="60" t="s">
        <v>542</v>
      </c>
      <c r="G494">
        <f>IF(AND('Main Ledger'!$E$8-60&lt;'Main Ledger'!A502,'Main Ledger'!A502&lt;'Main Ledger'!$E$8+365),1,0)</f>
        <v>1</v>
      </c>
    </row>
    <row r="495" spans="1:7" ht="12.75">
      <c r="A495">
        <f>IF(ISNUMBER('Start - Print Reports'!$C$10),IF(AND('Main Ledger'!$A503&gt;'Start - Print Reports'!$C$10,'Start - Print Reports'!$A$10='Main Ledger'!$F503),'Main Ledger'!$H503,0),0)</f>
        <v>0</v>
      </c>
      <c r="B495">
        <f>IF(ISNUMBER('Start - Print Reports'!$C$11),IF(AND('Main Ledger'!$A503&gt;'Start - Print Reports'!$C$11,'Start - Print Reports'!$A$11='Main Ledger'!$F503),'Main Ledger'!$H503,0),0)</f>
        <v>0</v>
      </c>
      <c r="C495">
        <f>IF(ISNUMBER('Start - Print Reports'!$C$12),IF(AND('Main Ledger'!$A503&gt;'Start - Print Reports'!$C$12,'Start - Print Reports'!$A$12='Main Ledger'!$F503),'Main Ledger'!$H503,0),0)</f>
        <v>0</v>
      </c>
      <c r="D495">
        <f>IF(ISNUMBER('Start - Print Reports'!$C$13),IF(AND('Main Ledger'!$A503&gt;'Start - Print Reports'!$C$13,'Start - Print Reports'!$A$13='Main Ledger'!$F503),'Main Ledger'!$H503,0),0)</f>
        <v>0</v>
      </c>
      <c r="E495">
        <f>IF(ISNUMBER('Start - Print Reports'!$C$14),IF(AND('Main Ledger'!$A503&gt;'Start - Print Reports'!$C$14,'Start - Print Reports'!$A$14='Main Ledger'!$F503),'Main Ledger'!$H503,0),0)</f>
        <v>0</v>
      </c>
      <c r="F495" s="60" t="s">
        <v>543</v>
      </c>
      <c r="G495">
        <f>IF(AND('Main Ledger'!$E$8-60&lt;'Main Ledger'!A503,'Main Ledger'!A503&lt;'Main Ledger'!$E$8+365),1,0)</f>
        <v>1</v>
      </c>
    </row>
    <row r="496" spans="1:7" ht="12.75">
      <c r="A496">
        <f>IF(ISNUMBER('Start - Print Reports'!$C$10),IF(AND('Main Ledger'!$A504&gt;'Start - Print Reports'!$C$10,'Start - Print Reports'!$A$10='Main Ledger'!$F504),'Main Ledger'!$H504,0),0)</f>
        <v>0</v>
      </c>
      <c r="B496">
        <f>IF(ISNUMBER('Start - Print Reports'!$C$11),IF(AND('Main Ledger'!$A504&gt;'Start - Print Reports'!$C$11,'Start - Print Reports'!$A$11='Main Ledger'!$F504),'Main Ledger'!$H504,0),0)</f>
        <v>0</v>
      </c>
      <c r="C496">
        <f>IF(ISNUMBER('Start - Print Reports'!$C$12),IF(AND('Main Ledger'!$A504&gt;'Start - Print Reports'!$C$12,'Start - Print Reports'!$A$12='Main Ledger'!$F504),'Main Ledger'!$H504,0),0)</f>
        <v>0</v>
      </c>
      <c r="D496">
        <f>IF(ISNUMBER('Start - Print Reports'!$C$13),IF(AND('Main Ledger'!$A504&gt;'Start - Print Reports'!$C$13,'Start - Print Reports'!$A$13='Main Ledger'!$F504),'Main Ledger'!$H504,0),0)</f>
        <v>0</v>
      </c>
      <c r="E496">
        <f>IF(ISNUMBER('Start - Print Reports'!$C$14),IF(AND('Main Ledger'!$A504&gt;'Start - Print Reports'!$C$14,'Start - Print Reports'!$A$14='Main Ledger'!$F504),'Main Ledger'!$H504,0),0)</f>
        <v>0</v>
      </c>
      <c r="F496" s="60" t="s">
        <v>544</v>
      </c>
      <c r="G496">
        <f>IF(AND('Main Ledger'!$E$8-60&lt;'Main Ledger'!A504,'Main Ledger'!A504&lt;'Main Ledger'!$E$8+365),1,0)</f>
        <v>1</v>
      </c>
    </row>
    <row r="497" spans="1:7" ht="12.75">
      <c r="A497">
        <f>IF(ISNUMBER('Start - Print Reports'!$C$10),IF(AND('Main Ledger'!$A505&gt;'Start - Print Reports'!$C$10,'Start - Print Reports'!$A$10='Main Ledger'!$F505),'Main Ledger'!$H505,0),0)</f>
        <v>0</v>
      </c>
      <c r="B497">
        <f>IF(ISNUMBER('Start - Print Reports'!$C$11),IF(AND('Main Ledger'!$A505&gt;'Start - Print Reports'!$C$11,'Start - Print Reports'!$A$11='Main Ledger'!$F505),'Main Ledger'!$H505,0),0)</f>
        <v>0</v>
      </c>
      <c r="C497">
        <f>IF(ISNUMBER('Start - Print Reports'!$C$12),IF(AND('Main Ledger'!$A505&gt;'Start - Print Reports'!$C$12,'Start - Print Reports'!$A$12='Main Ledger'!$F505),'Main Ledger'!$H505,0),0)</f>
        <v>0</v>
      </c>
      <c r="D497">
        <f>IF(ISNUMBER('Start - Print Reports'!$C$13),IF(AND('Main Ledger'!$A505&gt;'Start - Print Reports'!$C$13,'Start - Print Reports'!$A$13='Main Ledger'!$F505),'Main Ledger'!$H505,0),0)</f>
        <v>0</v>
      </c>
      <c r="E497">
        <f>IF(ISNUMBER('Start - Print Reports'!$C$14),IF(AND('Main Ledger'!$A505&gt;'Start - Print Reports'!$C$14,'Start - Print Reports'!$A$14='Main Ledger'!$F505),'Main Ledger'!$H505,0),0)</f>
        <v>0</v>
      </c>
      <c r="F497" s="60" t="s">
        <v>545</v>
      </c>
      <c r="G497">
        <f>IF(AND('Main Ledger'!$E$8-60&lt;'Main Ledger'!A505,'Main Ledger'!A505&lt;'Main Ledger'!$E$8+365),1,0)</f>
        <v>1</v>
      </c>
    </row>
    <row r="498" spans="1:7" ht="12.75">
      <c r="A498">
        <f>IF(ISNUMBER('Start - Print Reports'!$C$10),IF(AND('Main Ledger'!$A506&gt;'Start - Print Reports'!$C$10,'Start - Print Reports'!$A$10='Main Ledger'!$F506),'Main Ledger'!$H506,0),0)</f>
        <v>0</v>
      </c>
      <c r="B498">
        <f>IF(ISNUMBER('Start - Print Reports'!$C$11),IF(AND('Main Ledger'!$A506&gt;'Start - Print Reports'!$C$11,'Start - Print Reports'!$A$11='Main Ledger'!$F506),'Main Ledger'!$H506,0),0)</f>
        <v>0</v>
      </c>
      <c r="C498">
        <f>IF(ISNUMBER('Start - Print Reports'!$C$12),IF(AND('Main Ledger'!$A506&gt;'Start - Print Reports'!$C$12,'Start - Print Reports'!$A$12='Main Ledger'!$F506),'Main Ledger'!$H506,0),0)</f>
        <v>0</v>
      </c>
      <c r="D498">
        <f>IF(ISNUMBER('Start - Print Reports'!$C$13),IF(AND('Main Ledger'!$A506&gt;'Start - Print Reports'!$C$13,'Start - Print Reports'!$A$13='Main Ledger'!$F506),'Main Ledger'!$H506,0),0)</f>
        <v>0</v>
      </c>
      <c r="E498">
        <f>IF(ISNUMBER('Start - Print Reports'!$C$14),IF(AND('Main Ledger'!$A506&gt;'Start - Print Reports'!$C$14,'Start - Print Reports'!$A$14='Main Ledger'!$F506),'Main Ledger'!$H506,0),0)</f>
        <v>0</v>
      </c>
      <c r="F498" s="60" t="s">
        <v>546</v>
      </c>
      <c r="G498">
        <f>IF(AND('Main Ledger'!$E$8-60&lt;'Main Ledger'!A506,'Main Ledger'!A506&lt;'Main Ledger'!$E$8+365),1,0)</f>
        <v>1</v>
      </c>
    </row>
    <row r="499" spans="1:7" ht="12.75">
      <c r="A499">
        <f>IF(ISNUMBER('Start - Print Reports'!$C$10),IF(AND('Main Ledger'!$A507&gt;'Start - Print Reports'!$C$10,'Start - Print Reports'!$A$10='Main Ledger'!$F507),'Main Ledger'!$H507,0),0)</f>
        <v>0</v>
      </c>
      <c r="B499">
        <f>IF(ISNUMBER('Start - Print Reports'!$C$11),IF(AND('Main Ledger'!$A507&gt;'Start - Print Reports'!$C$11,'Start - Print Reports'!$A$11='Main Ledger'!$F507),'Main Ledger'!$H507,0),0)</f>
        <v>0</v>
      </c>
      <c r="C499">
        <f>IF(ISNUMBER('Start - Print Reports'!$C$12),IF(AND('Main Ledger'!$A507&gt;'Start - Print Reports'!$C$12,'Start - Print Reports'!$A$12='Main Ledger'!$F507),'Main Ledger'!$H507,0),0)</f>
        <v>0</v>
      </c>
      <c r="D499">
        <f>IF(ISNUMBER('Start - Print Reports'!$C$13),IF(AND('Main Ledger'!$A507&gt;'Start - Print Reports'!$C$13,'Start - Print Reports'!$A$13='Main Ledger'!$F507),'Main Ledger'!$H507,0),0)</f>
        <v>0</v>
      </c>
      <c r="E499">
        <f>IF(ISNUMBER('Start - Print Reports'!$C$14),IF(AND('Main Ledger'!$A507&gt;'Start - Print Reports'!$C$14,'Start - Print Reports'!$A$14='Main Ledger'!$F507),'Main Ledger'!$H507,0),0)</f>
        <v>0</v>
      </c>
      <c r="F499" s="60" t="s">
        <v>547</v>
      </c>
      <c r="G499">
        <f>IF(AND('Main Ledger'!$E$8-60&lt;'Main Ledger'!A507,'Main Ledger'!A507&lt;'Main Ledger'!$E$8+365),1,0)</f>
        <v>1</v>
      </c>
    </row>
    <row r="500" spans="1:7" ht="12.75">
      <c r="A500">
        <f>IF(ISNUMBER('Start - Print Reports'!$C$10),IF(AND('Main Ledger'!$A508&gt;'Start - Print Reports'!$C$10,'Start - Print Reports'!$A$10='Main Ledger'!$F508),'Main Ledger'!$H508,0),0)</f>
        <v>0</v>
      </c>
      <c r="B500">
        <f>IF(ISNUMBER('Start - Print Reports'!$C$11),IF(AND('Main Ledger'!$A508&gt;'Start - Print Reports'!$C$11,'Start - Print Reports'!$A$11='Main Ledger'!$F508),'Main Ledger'!$H508,0),0)</f>
        <v>0</v>
      </c>
      <c r="C500">
        <f>IF(ISNUMBER('Start - Print Reports'!$C$12),IF(AND('Main Ledger'!$A508&gt;'Start - Print Reports'!$C$12,'Start - Print Reports'!$A$12='Main Ledger'!$F508),'Main Ledger'!$H508,0),0)</f>
        <v>0</v>
      </c>
      <c r="D500">
        <f>IF(ISNUMBER('Start - Print Reports'!$C$13),IF(AND('Main Ledger'!$A508&gt;'Start - Print Reports'!$C$13,'Start - Print Reports'!$A$13='Main Ledger'!$F508),'Main Ledger'!$H508,0),0)</f>
        <v>0</v>
      </c>
      <c r="E500">
        <f>IF(ISNUMBER('Start - Print Reports'!$C$14),IF(AND('Main Ledger'!$A508&gt;'Start - Print Reports'!$C$14,'Start - Print Reports'!$A$14='Main Ledger'!$F508),'Main Ledger'!$H508,0),0)</f>
        <v>0</v>
      </c>
      <c r="F500" s="60" t="s">
        <v>548</v>
      </c>
      <c r="G500">
        <f>IF(AND('Main Ledger'!$E$8-60&lt;'Main Ledger'!A508,'Main Ledger'!A508&lt;'Main Ledger'!$E$8+365),1,0)</f>
        <v>1</v>
      </c>
    </row>
    <row r="501" spans="1:7" ht="12.75">
      <c r="A501">
        <f>IF(ISNUMBER('Start - Print Reports'!$C$10),IF(AND('Main Ledger'!$A509&gt;'Start - Print Reports'!$C$10,'Start - Print Reports'!$A$10='Main Ledger'!$F509),'Main Ledger'!$H509,0),0)</f>
        <v>0</v>
      </c>
      <c r="B501">
        <f>IF(ISNUMBER('Start - Print Reports'!$C$11),IF(AND('Main Ledger'!$A509&gt;'Start - Print Reports'!$C$11,'Start - Print Reports'!$A$11='Main Ledger'!$F509),'Main Ledger'!$H509,0),0)</f>
        <v>0</v>
      </c>
      <c r="C501">
        <f>IF(ISNUMBER('Start - Print Reports'!$C$12),IF(AND('Main Ledger'!$A509&gt;'Start - Print Reports'!$C$12,'Start - Print Reports'!$A$12='Main Ledger'!$F509),'Main Ledger'!$H509,0),0)</f>
        <v>0</v>
      </c>
      <c r="D501">
        <f>IF(ISNUMBER('Start - Print Reports'!$C$13),IF(AND('Main Ledger'!$A509&gt;'Start - Print Reports'!$C$13,'Start - Print Reports'!$A$13='Main Ledger'!$F509),'Main Ledger'!$H509,0),0)</f>
        <v>0</v>
      </c>
      <c r="E501">
        <f>IF(ISNUMBER('Start - Print Reports'!$C$14),IF(AND('Main Ledger'!$A509&gt;'Start - Print Reports'!$C$14,'Start - Print Reports'!$A$14='Main Ledger'!$F509),'Main Ledger'!$H509,0),0)</f>
        <v>0</v>
      </c>
      <c r="F501" s="60" t="s">
        <v>549</v>
      </c>
      <c r="G501">
        <f>IF(AND('Main Ledger'!$E$8-60&lt;'Main Ledger'!A509,'Main Ledger'!A509&lt;'Main Ledger'!$E$8+365),1,0)</f>
        <v>1</v>
      </c>
    </row>
    <row r="502" spans="1:7" ht="12.75">
      <c r="A502">
        <f>IF(ISNUMBER('Start - Print Reports'!$C$10),IF(AND('Main Ledger'!$A510&gt;'Start - Print Reports'!$C$10,'Start - Print Reports'!$A$10='Main Ledger'!$F510),'Main Ledger'!$H510,0),0)</f>
        <v>0</v>
      </c>
      <c r="B502">
        <f>IF(ISNUMBER('Start - Print Reports'!$C$11),IF(AND('Main Ledger'!$A510&gt;'Start - Print Reports'!$C$11,'Start - Print Reports'!$A$11='Main Ledger'!$F510),'Main Ledger'!$H510,0),0)</f>
        <v>0</v>
      </c>
      <c r="C502">
        <f>IF(ISNUMBER('Start - Print Reports'!$C$12),IF(AND('Main Ledger'!$A510&gt;'Start - Print Reports'!$C$12,'Start - Print Reports'!$A$12='Main Ledger'!$F510),'Main Ledger'!$H510,0),0)</f>
        <v>0</v>
      </c>
      <c r="D502">
        <f>IF(ISNUMBER('Start - Print Reports'!$C$13),IF(AND('Main Ledger'!$A510&gt;'Start - Print Reports'!$C$13,'Start - Print Reports'!$A$13='Main Ledger'!$F510),'Main Ledger'!$H510,0),0)</f>
        <v>0</v>
      </c>
      <c r="E502">
        <f>IF(ISNUMBER('Start - Print Reports'!$C$14),IF(AND('Main Ledger'!$A510&gt;'Start - Print Reports'!$C$14,'Start - Print Reports'!$A$14='Main Ledger'!$F510),'Main Ledger'!$H510,0),0)</f>
        <v>0</v>
      </c>
      <c r="F502" s="60" t="s">
        <v>550</v>
      </c>
      <c r="G502">
        <f>IF(AND('Main Ledger'!$E$8-60&lt;'Main Ledger'!A510,'Main Ledger'!A510&lt;'Main Ledger'!$E$8+365),1,0)</f>
        <v>1</v>
      </c>
    </row>
    <row r="503" spans="1:7" ht="12.75">
      <c r="A503">
        <f>IF(ISNUMBER('Start - Print Reports'!$C$10),IF(AND('Main Ledger'!$A511&gt;'Start - Print Reports'!$C$10,'Start - Print Reports'!$A$10='Main Ledger'!$F511),'Main Ledger'!$H511,0),0)</f>
        <v>0</v>
      </c>
      <c r="B503">
        <f>IF(ISNUMBER('Start - Print Reports'!$C$11),IF(AND('Main Ledger'!$A511&gt;'Start - Print Reports'!$C$11,'Start - Print Reports'!$A$11='Main Ledger'!$F511),'Main Ledger'!$H511,0),0)</f>
        <v>0</v>
      </c>
      <c r="C503">
        <f>IF(ISNUMBER('Start - Print Reports'!$C$12),IF(AND('Main Ledger'!$A511&gt;'Start - Print Reports'!$C$12,'Start - Print Reports'!$A$12='Main Ledger'!$F511),'Main Ledger'!$H511,0),0)</f>
        <v>0</v>
      </c>
      <c r="D503">
        <f>IF(ISNUMBER('Start - Print Reports'!$C$13),IF(AND('Main Ledger'!$A511&gt;'Start - Print Reports'!$C$13,'Start - Print Reports'!$A$13='Main Ledger'!$F511),'Main Ledger'!$H511,0),0)</f>
        <v>0</v>
      </c>
      <c r="E503">
        <f>IF(ISNUMBER('Start - Print Reports'!$C$14),IF(AND('Main Ledger'!$A511&gt;'Start - Print Reports'!$C$14,'Start - Print Reports'!$A$14='Main Ledger'!$F511),'Main Ledger'!$H511,0),0)</f>
        <v>0</v>
      </c>
      <c r="F503" s="60" t="s">
        <v>551</v>
      </c>
      <c r="G503">
        <f>IF(AND('Main Ledger'!$E$8-60&lt;'Main Ledger'!A511,'Main Ledger'!A511&lt;'Main Ledger'!$E$8+365),1,0)</f>
        <v>1</v>
      </c>
    </row>
    <row r="504" spans="1:7" ht="12.75">
      <c r="A504">
        <f>IF(ISNUMBER('Start - Print Reports'!$C$10),IF(AND('Main Ledger'!$A512&gt;'Start - Print Reports'!$C$10,'Start - Print Reports'!$A$10='Main Ledger'!$F512),'Main Ledger'!$H512,0),0)</f>
        <v>0</v>
      </c>
      <c r="B504">
        <f>IF(ISNUMBER('Start - Print Reports'!$C$11),IF(AND('Main Ledger'!$A512&gt;'Start - Print Reports'!$C$11,'Start - Print Reports'!$A$11='Main Ledger'!$F512),'Main Ledger'!$H512,0),0)</f>
        <v>0</v>
      </c>
      <c r="C504">
        <f>IF(ISNUMBER('Start - Print Reports'!$C$12),IF(AND('Main Ledger'!$A512&gt;'Start - Print Reports'!$C$12,'Start - Print Reports'!$A$12='Main Ledger'!$F512),'Main Ledger'!$H512,0),0)</f>
        <v>0</v>
      </c>
      <c r="D504">
        <f>IF(ISNUMBER('Start - Print Reports'!$C$13),IF(AND('Main Ledger'!$A512&gt;'Start - Print Reports'!$C$13,'Start - Print Reports'!$A$13='Main Ledger'!$F512),'Main Ledger'!$H512,0),0)</f>
        <v>0</v>
      </c>
      <c r="E504">
        <f>IF(ISNUMBER('Start - Print Reports'!$C$14),IF(AND('Main Ledger'!$A512&gt;'Start - Print Reports'!$C$14,'Start - Print Reports'!$A$14='Main Ledger'!$F512),'Main Ledger'!$H512,0),0)</f>
        <v>0</v>
      </c>
      <c r="F504" s="60" t="s">
        <v>552</v>
      </c>
      <c r="G504">
        <f>IF(AND('Main Ledger'!$E$8-60&lt;'Main Ledger'!A512,'Main Ledger'!A512&lt;'Main Ledger'!$E$8+365),1,0)</f>
        <v>1</v>
      </c>
    </row>
    <row r="505" spans="1:7" ht="12.75">
      <c r="A505">
        <f>IF(ISNUMBER('Start - Print Reports'!$C$10),IF(AND('Main Ledger'!$A513&gt;'Start - Print Reports'!$C$10,'Start - Print Reports'!$A$10='Main Ledger'!$F513),'Main Ledger'!$H513,0),0)</f>
        <v>0</v>
      </c>
      <c r="B505">
        <f>IF(ISNUMBER('Start - Print Reports'!$C$11),IF(AND('Main Ledger'!$A513&gt;'Start - Print Reports'!$C$11,'Start - Print Reports'!$A$11='Main Ledger'!$F513),'Main Ledger'!$H513,0),0)</f>
        <v>0</v>
      </c>
      <c r="C505">
        <f>IF(ISNUMBER('Start - Print Reports'!$C$12),IF(AND('Main Ledger'!$A513&gt;'Start - Print Reports'!$C$12,'Start - Print Reports'!$A$12='Main Ledger'!$F513),'Main Ledger'!$H513,0),0)</f>
        <v>0</v>
      </c>
      <c r="D505">
        <f>IF(ISNUMBER('Start - Print Reports'!$C$13),IF(AND('Main Ledger'!$A513&gt;'Start - Print Reports'!$C$13,'Start - Print Reports'!$A$13='Main Ledger'!$F513),'Main Ledger'!$H513,0),0)</f>
        <v>0</v>
      </c>
      <c r="E505">
        <f>IF(ISNUMBER('Start - Print Reports'!$C$14),IF(AND('Main Ledger'!$A513&gt;'Start - Print Reports'!$C$14,'Start - Print Reports'!$A$14='Main Ledger'!$F513),'Main Ledger'!$H513,0),0)</f>
        <v>0</v>
      </c>
      <c r="F505" s="60" t="s">
        <v>553</v>
      </c>
      <c r="G505">
        <f>IF(AND('Main Ledger'!$E$8-60&lt;'Main Ledger'!A513,'Main Ledger'!A513&lt;'Main Ledger'!$E$8+365),1,0)</f>
        <v>1</v>
      </c>
    </row>
    <row r="506" spans="1:7" ht="12.75">
      <c r="A506">
        <f>IF(ISNUMBER('Start - Print Reports'!$C$10),IF(AND('Main Ledger'!$A514&gt;'Start - Print Reports'!$C$10,'Start - Print Reports'!$A$10='Main Ledger'!$F514),'Main Ledger'!$H514,0),0)</f>
        <v>0</v>
      </c>
      <c r="B506">
        <f>IF(ISNUMBER('Start - Print Reports'!$C$11),IF(AND('Main Ledger'!$A514&gt;'Start - Print Reports'!$C$11,'Start - Print Reports'!$A$11='Main Ledger'!$F514),'Main Ledger'!$H514,0),0)</f>
        <v>0</v>
      </c>
      <c r="C506">
        <f>IF(ISNUMBER('Start - Print Reports'!$C$12),IF(AND('Main Ledger'!$A514&gt;'Start - Print Reports'!$C$12,'Start - Print Reports'!$A$12='Main Ledger'!$F514),'Main Ledger'!$H514,0),0)</f>
        <v>0</v>
      </c>
      <c r="D506">
        <f>IF(ISNUMBER('Start - Print Reports'!$C$13),IF(AND('Main Ledger'!$A514&gt;'Start - Print Reports'!$C$13,'Start - Print Reports'!$A$13='Main Ledger'!$F514),'Main Ledger'!$H514,0),0)</f>
        <v>0</v>
      </c>
      <c r="E506">
        <f>IF(ISNUMBER('Start - Print Reports'!$C$14),IF(AND('Main Ledger'!$A514&gt;'Start - Print Reports'!$C$14,'Start - Print Reports'!$A$14='Main Ledger'!$F514),'Main Ledger'!$H514,0),0)</f>
        <v>0</v>
      </c>
      <c r="F506" s="60" t="s">
        <v>554</v>
      </c>
      <c r="G506">
        <f>IF(AND('Main Ledger'!$E$8-60&lt;'Main Ledger'!A514,'Main Ledger'!A514&lt;'Main Ledger'!$E$8+365),1,0)</f>
        <v>1</v>
      </c>
    </row>
    <row r="507" spans="1:7" ht="12.75">
      <c r="A507">
        <f>IF(ISNUMBER('Start - Print Reports'!$C$10),IF(AND('Main Ledger'!$A515&gt;'Start - Print Reports'!$C$10,'Start - Print Reports'!$A$10='Main Ledger'!$F515),'Main Ledger'!$H515,0),0)</f>
        <v>0</v>
      </c>
      <c r="B507">
        <f>IF(ISNUMBER('Start - Print Reports'!$C$11),IF(AND('Main Ledger'!$A515&gt;'Start - Print Reports'!$C$11,'Start - Print Reports'!$A$11='Main Ledger'!$F515),'Main Ledger'!$H515,0),0)</f>
        <v>0</v>
      </c>
      <c r="C507">
        <f>IF(ISNUMBER('Start - Print Reports'!$C$12),IF(AND('Main Ledger'!$A515&gt;'Start - Print Reports'!$C$12,'Start - Print Reports'!$A$12='Main Ledger'!$F515),'Main Ledger'!$H515,0),0)</f>
        <v>0</v>
      </c>
      <c r="D507">
        <f>IF(ISNUMBER('Start - Print Reports'!$C$13),IF(AND('Main Ledger'!$A515&gt;'Start - Print Reports'!$C$13,'Start - Print Reports'!$A$13='Main Ledger'!$F515),'Main Ledger'!$H515,0),0)</f>
        <v>0</v>
      </c>
      <c r="E507">
        <f>IF(ISNUMBER('Start - Print Reports'!$C$14),IF(AND('Main Ledger'!$A515&gt;'Start - Print Reports'!$C$14,'Start - Print Reports'!$A$14='Main Ledger'!$F515),'Main Ledger'!$H515,0),0)</f>
        <v>0</v>
      </c>
      <c r="F507" s="60" t="s">
        <v>555</v>
      </c>
      <c r="G507">
        <f>IF(AND('Main Ledger'!$E$8-60&lt;'Main Ledger'!A515,'Main Ledger'!A515&lt;'Main Ledger'!$E$8+365),1,0)</f>
        <v>1</v>
      </c>
    </row>
    <row r="508" spans="1:7" ht="12.75">
      <c r="A508">
        <f>IF(ISNUMBER('Start - Print Reports'!$C$10),IF(AND('Main Ledger'!$A516&gt;'Start - Print Reports'!$C$10,'Start - Print Reports'!$A$10='Main Ledger'!$F516),'Main Ledger'!$H516,0),0)</f>
        <v>0</v>
      </c>
      <c r="B508">
        <f>IF(ISNUMBER('Start - Print Reports'!$C$11),IF(AND('Main Ledger'!$A516&gt;'Start - Print Reports'!$C$11,'Start - Print Reports'!$A$11='Main Ledger'!$F516),'Main Ledger'!$H516,0),0)</f>
        <v>0</v>
      </c>
      <c r="C508">
        <f>IF(ISNUMBER('Start - Print Reports'!$C$12),IF(AND('Main Ledger'!$A516&gt;'Start - Print Reports'!$C$12,'Start - Print Reports'!$A$12='Main Ledger'!$F516),'Main Ledger'!$H516,0),0)</f>
        <v>0</v>
      </c>
      <c r="D508">
        <f>IF(ISNUMBER('Start - Print Reports'!$C$13),IF(AND('Main Ledger'!$A516&gt;'Start - Print Reports'!$C$13,'Start - Print Reports'!$A$13='Main Ledger'!$F516),'Main Ledger'!$H516,0),0)</f>
        <v>0</v>
      </c>
      <c r="E508">
        <f>IF(ISNUMBER('Start - Print Reports'!$C$14),IF(AND('Main Ledger'!$A516&gt;'Start - Print Reports'!$C$14,'Start - Print Reports'!$A$14='Main Ledger'!$F516),'Main Ledger'!$H516,0),0)</f>
        <v>0</v>
      </c>
      <c r="F508" s="60" t="s">
        <v>556</v>
      </c>
      <c r="G508">
        <f>IF(AND('Main Ledger'!$E$8-60&lt;'Main Ledger'!A516,'Main Ledger'!A516&lt;'Main Ledger'!$E$8+365),1,0)</f>
        <v>1</v>
      </c>
    </row>
    <row r="509" spans="1:7" ht="12.75">
      <c r="A509">
        <f>IF(ISNUMBER('Start - Print Reports'!$C$10),IF(AND('Main Ledger'!$A517&gt;'Start - Print Reports'!$C$10,'Start - Print Reports'!$A$10='Main Ledger'!$F517),'Main Ledger'!$H517,0),0)</f>
        <v>0</v>
      </c>
      <c r="B509">
        <f>IF(ISNUMBER('Start - Print Reports'!$C$11),IF(AND('Main Ledger'!$A517&gt;'Start - Print Reports'!$C$11,'Start - Print Reports'!$A$11='Main Ledger'!$F517),'Main Ledger'!$H517,0),0)</f>
        <v>0</v>
      </c>
      <c r="C509">
        <f>IF(ISNUMBER('Start - Print Reports'!$C$12),IF(AND('Main Ledger'!$A517&gt;'Start - Print Reports'!$C$12,'Start - Print Reports'!$A$12='Main Ledger'!$F517),'Main Ledger'!$H517,0),0)</f>
        <v>0</v>
      </c>
      <c r="D509">
        <f>IF(ISNUMBER('Start - Print Reports'!$C$13),IF(AND('Main Ledger'!$A517&gt;'Start - Print Reports'!$C$13,'Start - Print Reports'!$A$13='Main Ledger'!$F517),'Main Ledger'!$H517,0),0)</f>
        <v>0</v>
      </c>
      <c r="E509">
        <f>IF(ISNUMBER('Start - Print Reports'!$C$14),IF(AND('Main Ledger'!$A517&gt;'Start - Print Reports'!$C$14,'Start - Print Reports'!$A$14='Main Ledger'!$F517),'Main Ledger'!$H517,0),0)</f>
        <v>0</v>
      </c>
      <c r="F509" s="60" t="s">
        <v>557</v>
      </c>
      <c r="G509">
        <f>IF(AND('Main Ledger'!$E$8-60&lt;'Main Ledger'!A517,'Main Ledger'!A517&lt;'Main Ledger'!$E$8+365),1,0)</f>
        <v>1</v>
      </c>
    </row>
    <row r="510" spans="1:7" ht="12.75">
      <c r="A510">
        <f>IF(ISNUMBER('Start - Print Reports'!$C$10),IF(AND('Main Ledger'!$A518&gt;'Start - Print Reports'!$C$10,'Start - Print Reports'!$A$10='Main Ledger'!$F518),'Main Ledger'!$H518,0),0)</f>
        <v>0</v>
      </c>
      <c r="B510">
        <f>IF(ISNUMBER('Start - Print Reports'!$C$11),IF(AND('Main Ledger'!$A518&gt;'Start - Print Reports'!$C$11,'Start - Print Reports'!$A$11='Main Ledger'!$F518),'Main Ledger'!$H518,0),0)</f>
        <v>0</v>
      </c>
      <c r="C510">
        <f>IF(ISNUMBER('Start - Print Reports'!$C$12),IF(AND('Main Ledger'!$A518&gt;'Start - Print Reports'!$C$12,'Start - Print Reports'!$A$12='Main Ledger'!$F518),'Main Ledger'!$H518,0),0)</f>
        <v>0</v>
      </c>
      <c r="D510">
        <f>IF(ISNUMBER('Start - Print Reports'!$C$13),IF(AND('Main Ledger'!$A518&gt;'Start - Print Reports'!$C$13,'Start - Print Reports'!$A$13='Main Ledger'!$F518),'Main Ledger'!$H518,0),0)</f>
        <v>0</v>
      </c>
      <c r="E510">
        <f>IF(ISNUMBER('Start - Print Reports'!$C$14),IF(AND('Main Ledger'!$A518&gt;'Start - Print Reports'!$C$14,'Start - Print Reports'!$A$14='Main Ledger'!$F518),'Main Ledger'!$H518,0),0)</f>
        <v>0</v>
      </c>
      <c r="F510" s="60" t="s">
        <v>558</v>
      </c>
      <c r="G510">
        <f>IF(AND('Main Ledger'!$E$8-60&lt;'Main Ledger'!A518,'Main Ledger'!A518&lt;'Main Ledger'!$E$8+365),1,0)</f>
        <v>1</v>
      </c>
    </row>
    <row r="511" spans="1:7" ht="12.75">
      <c r="A511">
        <f>IF(ISNUMBER('Start - Print Reports'!$C$10),IF(AND('Main Ledger'!$A519&gt;'Start - Print Reports'!$C$10,'Start - Print Reports'!$A$10='Main Ledger'!$F519),'Main Ledger'!$H519,0),0)</f>
        <v>0</v>
      </c>
      <c r="B511">
        <f>IF(ISNUMBER('Start - Print Reports'!$C$11),IF(AND('Main Ledger'!$A519&gt;'Start - Print Reports'!$C$11,'Start - Print Reports'!$A$11='Main Ledger'!$F519),'Main Ledger'!$H519,0),0)</f>
        <v>0</v>
      </c>
      <c r="C511">
        <f>IF(ISNUMBER('Start - Print Reports'!$C$12),IF(AND('Main Ledger'!$A519&gt;'Start - Print Reports'!$C$12,'Start - Print Reports'!$A$12='Main Ledger'!$F519),'Main Ledger'!$H519,0),0)</f>
        <v>0</v>
      </c>
      <c r="D511">
        <f>IF(ISNUMBER('Start - Print Reports'!$C$13),IF(AND('Main Ledger'!$A519&gt;'Start - Print Reports'!$C$13,'Start - Print Reports'!$A$13='Main Ledger'!$F519),'Main Ledger'!$H519,0),0)</f>
        <v>0</v>
      </c>
      <c r="E511">
        <f>IF(ISNUMBER('Start - Print Reports'!$C$14),IF(AND('Main Ledger'!$A519&gt;'Start - Print Reports'!$C$14,'Start - Print Reports'!$A$14='Main Ledger'!$F519),'Main Ledger'!$H519,0),0)</f>
        <v>0</v>
      </c>
      <c r="F511" s="60" t="s">
        <v>559</v>
      </c>
      <c r="G511">
        <f>IF(AND('Main Ledger'!$E$8-60&lt;'Main Ledger'!A519,'Main Ledger'!A519&lt;'Main Ledger'!$E$8+365),1,0)</f>
        <v>1</v>
      </c>
    </row>
    <row r="512" spans="1:7" ht="12.75">
      <c r="A512">
        <f>IF(ISNUMBER('Start - Print Reports'!$C$10),IF(AND('Main Ledger'!$A520&gt;'Start - Print Reports'!$C$10,'Start - Print Reports'!$A$10='Main Ledger'!$F520),'Main Ledger'!$H520,0),0)</f>
        <v>0</v>
      </c>
      <c r="B512">
        <f>IF(ISNUMBER('Start - Print Reports'!$C$11),IF(AND('Main Ledger'!$A520&gt;'Start - Print Reports'!$C$11,'Start - Print Reports'!$A$11='Main Ledger'!$F520),'Main Ledger'!$H520,0),0)</f>
        <v>0</v>
      </c>
      <c r="C512">
        <f>IF(ISNUMBER('Start - Print Reports'!$C$12),IF(AND('Main Ledger'!$A520&gt;'Start - Print Reports'!$C$12,'Start - Print Reports'!$A$12='Main Ledger'!$F520),'Main Ledger'!$H520,0),0)</f>
        <v>0</v>
      </c>
      <c r="D512">
        <f>IF(ISNUMBER('Start - Print Reports'!$C$13),IF(AND('Main Ledger'!$A520&gt;'Start - Print Reports'!$C$13,'Start - Print Reports'!$A$13='Main Ledger'!$F520),'Main Ledger'!$H520,0),0)</f>
        <v>0</v>
      </c>
      <c r="E512">
        <f>IF(ISNUMBER('Start - Print Reports'!$C$14),IF(AND('Main Ledger'!$A520&gt;'Start - Print Reports'!$C$14,'Start - Print Reports'!$A$14='Main Ledger'!$F520),'Main Ledger'!$H520,0),0)</f>
        <v>0</v>
      </c>
      <c r="F512" s="60" t="s">
        <v>560</v>
      </c>
      <c r="G512">
        <f>IF(AND('Main Ledger'!$E$8-60&lt;'Main Ledger'!A520,'Main Ledger'!A520&lt;'Main Ledger'!$E$8+365),1,0)</f>
        <v>1</v>
      </c>
    </row>
    <row r="513" spans="1:7" ht="12.75">
      <c r="A513">
        <f>IF(ISNUMBER('Start - Print Reports'!$C$10),IF(AND('Main Ledger'!$A521&gt;'Start - Print Reports'!$C$10,'Start - Print Reports'!$A$10='Main Ledger'!$F521),'Main Ledger'!$H521,0),0)</f>
        <v>0</v>
      </c>
      <c r="B513">
        <f>IF(ISNUMBER('Start - Print Reports'!$C$11),IF(AND('Main Ledger'!$A521&gt;'Start - Print Reports'!$C$11,'Start - Print Reports'!$A$11='Main Ledger'!$F521),'Main Ledger'!$H521,0),0)</f>
        <v>0</v>
      </c>
      <c r="C513">
        <f>IF(ISNUMBER('Start - Print Reports'!$C$12),IF(AND('Main Ledger'!$A521&gt;'Start - Print Reports'!$C$12,'Start - Print Reports'!$A$12='Main Ledger'!$F521),'Main Ledger'!$H521,0),0)</f>
        <v>0</v>
      </c>
      <c r="D513">
        <f>IF(ISNUMBER('Start - Print Reports'!$C$13),IF(AND('Main Ledger'!$A521&gt;'Start - Print Reports'!$C$13,'Start - Print Reports'!$A$13='Main Ledger'!$F521),'Main Ledger'!$H521,0),0)</f>
        <v>0</v>
      </c>
      <c r="E513">
        <f>IF(ISNUMBER('Start - Print Reports'!$C$14),IF(AND('Main Ledger'!$A521&gt;'Start - Print Reports'!$C$14,'Start - Print Reports'!$A$14='Main Ledger'!$F521),'Main Ledger'!$H521,0),0)</f>
        <v>0</v>
      </c>
      <c r="F513" s="60" t="s">
        <v>561</v>
      </c>
      <c r="G513">
        <f>IF(AND('Main Ledger'!$E$8-60&lt;'Main Ledger'!A521,'Main Ledger'!A521&lt;'Main Ledger'!$E$8+365),1,0)</f>
        <v>1</v>
      </c>
    </row>
    <row r="514" spans="1:7" ht="12.75">
      <c r="A514">
        <f>IF(ISNUMBER('Start - Print Reports'!$C$10),IF(AND('Main Ledger'!$A522&gt;'Start - Print Reports'!$C$10,'Start - Print Reports'!$A$10='Main Ledger'!$F522),'Main Ledger'!$H522,0),0)</f>
        <v>0</v>
      </c>
      <c r="B514">
        <f>IF(ISNUMBER('Start - Print Reports'!$C$11),IF(AND('Main Ledger'!$A522&gt;'Start - Print Reports'!$C$11,'Start - Print Reports'!$A$11='Main Ledger'!$F522),'Main Ledger'!$H522,0),0)</f>
        <v>0</v>
      </c>
      <c r="C514">
        <f>IF(ISNUMBER('Start - Print Reports'!$C$12),IF(AND('Main Ledger'!$A522&gt;'Start - Print Reports'!$C$12,'Start - Print Reports'!$A$12='Main Ledger'!$F522),'Main Ledger'!$H522,0),0)</f>
        <v>0</v>
      </c>
      <c r="D514">
        <f>IF(ISNUMBER('Start - Print Reports'!$C$13),IF(AND('Main Ledger'!$A522&gt;'Start - Print Reports'!$C$13,'Start - Print Reports'!$A$13='Main Ledger'!$F522),'Main Ledger'!$H522,0),0)</f>
        <v>0</v>
      </c>
      <c r="E514">
        <f>IF(ISNUMBER('Start - Print Reports'!$C$14),IF(AND('Main Ledger'!$A522&gt;'Start - Print Reports'!$C$14,'Start - Print Reports'!$A$14='Main Ledger'!$F522),'Main Ledger'!$H522,0),0)</f>
        <v>0</v>
      </c>
      <c r="F514" s="60" t="s">
        <v>562</v>
      </c>
      <c r="G514">
        <f>IF(AND('Main Ledger'!$E$8-60&lt;'Main Ledger'!A522,'Main Ledger'!A522&lt;'Main Ledger'!$E$8+365),1,0)</f>
        <v>1</v>
      </c>
    </row>
    <row r="515" spans="1:7" ht="12.75">
      <c r="A515">
        <f>IF(ISNUMBER('Start - Print Reports'!$C$10),IF(AND('Main Ledger'!$A523&gt;'Start - Print Reports'!$C$10,'Start - Print Reports'!$A$10='Main Ledger'!$F523),'Main Ledger'!$H523,0),0)</f>
        <v>0</v>
      </c>
      <c r="B515">
        <f>IF(ISNUMBER('Start - Print Reports'!$C$11),IF(AND('Main Ledger'!$A523&gt;'Start - Print Reports'!$C$11,'Start - Print Reports'!$A$11='Main Ledger'!$F523),'Main Ledger'!$H523,0),0)</f>
        <v>0</v>
      </c>
      <c r="C515">
        <f>IF(ISNUMBER('Start - Print Reports'!$C$12),IF(AND('Main Ledger'!$A523&gt;'Start - Print Reports'!$C$12,'Start - Print Reports'!$A$12='Main Ledger'!$F523),'Main Ledger'!$H523,0),0)</f>
        <v>0</v>
      </c>
      <c r="D515">
        <f>IF(ISNUMBER('Start - Print Reports'!$C$13),IF(AND('Main Ledger'!$A523&gt;'Start - Print Reports'!$C$13,'Start - Print Reports'!$A$13='Main Ledger'!$F523),'Main Ledger'!$H523,0),0)</f>
        <v>0</v>
      </c>
      <c r="E515">
        <f>IF(ISNUMBER('Start - Print Reports'!$C$14),IF(AND('Main Ledger'!$A523&gt;'Start - Print Reports'!$C$14,'Start - Print Reports'!$A$14='Main Ledger'!$F523),'Main Ledger'!$H523,0),0)</f>
        <v>0</v>
      </c>
      <c r="F515" s="60" t="s">
        <v>563</v>
      </c>
      <c r="G515">
        <f>IF(AND('Main Ledger'!$E$8-60&lt;'Main Ledger'!A523,'Main Ledger'!A523&lt;'Main Ledger'!$E$8+365),1,0)</f>
        <v>1</v>
      </c>
    </row>
    <row r="516" spans="1:7" ht="12.75">
      <c r="A516">
        <f>IF(ISNUMBER('Start - Print Reports'!$C$10),IF(AND('Main Ledger'!$A524&gt;'Start - Print Reports'!$C$10,'Start - Print Reports'!$A$10='Main Ledger'!$F524),'Main Ledger'!$H524,0),0)</f>
        <v>0</v>
      </c>
      <c r="B516">
        <f>IF(ISNUMBER('Start - Print Reports'!$C$11),IF(AND('Main Ledger'!$A524&gt;'Start - Print Reports'!$C$11,'Start - Print Reports'!$A$11='Main Ledger'!$F524),'Main Ledger'!$H524,0),0)</f>
        <v>0</v>
      </c>
      <c r="C516">
        <f>IF(ISNUMBER('Start - Print Reports'!$C$12),IF(AND('Main Ledger'!$A524&gt;'Start - Print Reports'!$C$12,'Start - Print Reports'!$A$12='Main Ledger'!$F524),'Main Ledger'!$H524,0),0)</f>
        <v>0</v>
      </c>
      <c r="D516">
        <f>IF(ISNUMBER('Start - Print Reports'!$C$13),IF(AND('Main Ledger'!$A524&gt;'Start - Print Reports'!$C$13,'Start - Print Reports'!$A$13='Main Ledger'!$F524),'Main Ledger'!$H524,0),0)</f>
        <v>0</v>
      </c>
      <c r="E516">
        <f>IF(ISNUMBER('Start - Print Reports'!$C$14),IF(AND('Main Ledger'!$A524&gt;'Start - Print Reports'!$C$14,'Start - Print Reports'!$A$14='Main Ledger'!$F524),'Main Ledger'!$H524,0),0)</f>
        <v>0</v>
      </c>
      <c r="F516" s="60" t="s">
        <v>564</v>
      </c>
      <c r="G516">
        <f>IF(AND('Main Ledger'!$E$8-60&lt;'Main Ledger'!A524,'Main Ledger'!A524&lt;'Main Ledger'!$E$8+365),1,0)</f>
        <v>1</v>
      </c>
    </row>
    <row r="517" spans="1:7" ht="12.75">
      <c r="A517">
        <f>IF(ISNUMBER('Start - Print Reports'!$C$10),IF(AND('Main Ledger'!$A525&gt;'Start - Print Reports'!$C$10,'Start - Print Reports'!$A$10='Main Ledger'!$F525),'Main Ledger'!$H525,0),0)</f>
        <v>0</v>
      </c>
      <c r="B517">
        <f>IF(ISNUMBER('Start - Print Reports'!$C$11),IF(AND('Main Ledger'!$A525&gt;'Start - Print Reports'!$C$11,'Start - Print Reports'!$A$11='Main Ledger'!$F525),'Main Ledger'!$H525,0),0)</f>
        <v>0</v>
      </c>
      <c r="C517">
        <f>IF(ISNUMBER('Start - Print Reports'!$C$12),IF(AND('Main Ledger'!$A525&gt;'Start - Print Reports'!$C$12,'Start - Print Reports'!$A$12='Main Ledger'!$F525),'Main Ledger'!$H525,0),0)</f>
        <v>0</v>
      </c>
      <c r="D517">
        <f>IF(ISNUMBER('Start - Print Reports'!$C$13),IF(AND('Main Ledger'!$A525&gt;'Start - Print Reports'!$C$13,'Start - Print Reports'!$A$13='Main Ledger'!$F525),'Main Ledger'!$H525,0),0)</f>
        <v>0</v>
      </c>
      <c r="E517">
        <f>IF(ISNUMBER('Start - Print Reports'!$C$14),IF(AND('Main Ledger'!$A525&gt;'Start - Print Reports'!$C$14,'Start - Print Reports'!$A$14='Main Ledger'!$F525),'Main Ledger'!$H525,0),0)</f>
        <v>0</v>
      </c>
      <c r="F517" s="60" t="s">
        <v>565</v>
      </c>
      <c r="G517">
        <f>IF(AND('Main Ledger'!$E$8-60&lt;'Main Ledger'!A525,'Main Ledger'!A525&lt;'Main Ledger'!$E$8+365),1,0)</f>
        <v>1</v>
      </c>
    </row>
    <row r="518" spans="1:7" ht="12.75">
      <c r="A518">
        <f>IF(ISNUMBER('Start - Print Reports'!$C$10),IF(AND('Main Ledger'!$A526&gt;'Start - Print Reports'!$C$10,'Start - Print Reports'!$A$10='Main Ledger'!$F526),'Main Ledger'!$H526,0),0)</f>
        <v>0</v>
      </c>
      <c r="B518">
        <f>IF(ISNUMBER('Start - Print Reports'!$C$11),IF(AND('Main Ledger'!$A526&gt;'Start - Print Reports'!$C$11,'Start - Print Reports'!$A$11='Main Ledger'!$F526),'Main Ledger'!$H526,0),0)</f>
        <v>0</v>
      </c>
      <c r="C518">
        <f>IF(ISNUMBER('Start - Print Reports'!$C$12),IF(AND('Main Ledger'!$A526&gt;'Start - Print Reports'!$C$12,'Start - Print Reports'!$A$12='Main Ledger'!$F526),'Main Ledger'!$H526,0),0)</f>
        <v>0</v>
      </c>
      <c r="D518">
        <f>IF(ISNUMBER('Start - Print Reports'!$C$13),IF(AND('Main Ledger'!$A526&gt;'Start - Print Reports'!$C$13,'Start - Print Reports'!$A$13='Main Ledger'!$F526),'Main Ledger'!$H526,0),0)</f>
        <v>0</v>
      </c>
      <c r="E518">
        <f>IF(ISNUMBER('Start - Print Reports'!$C$14),IF(AND('Main Ledger'!$A526&gt;'Start - Print Reports'!$C$14,'Start - Print Reports'!$A$14='Main Ledger'!$F526),'Main Ledger'!$H526,0),0)</f>
        <v>0</v>
      </c>
      <c r="F518" s="60" t="s">
        <v>566</v>
      </c>
      <c r="G518">
        <f>IF(AND('Main Ledger'!$E$8-60&lt;'Main Ledger'!A526,'Main Ledger'!A526&lt;'Main Ledger'!$E$8+365),1,0)</f>
        <v>1</v>
      </c>
    </row>
    <row r="519" spans="1:7" ht="12.75">
      <c r="A519">
        <f>IF(ISNUMBER('Start - Print Reports'!$C$10),IF(AND('Main Ledger'!$A527&gt;'Start - Print Reports'!$C$10,'Start - Print Reports'!$A$10='Main Ledger'!$F527),'Main Ledger'!$H527,0),0)</f>
        <v>0</v>
      </c>
      <c r="B519">
        <f>IF(ISNUMBER('Start - Print Reports'!$C$11),IF(AND('Main Ledger'!$A527&gt;'Start - Print Reports'!$C$11,'Start - Print Reports'!$A$11='Main Ledger'!$F527),'Main Ledger'!$H527,0),0)</f>
        <v>0</v>
      </c>
      <c r="C519">
        <f>IF(ISNUMBER('Start - Print Reports'!$C$12),IF(AND('Main Ledger'!$A527&gt;'Start - Print Reports'!$C$12,'Start - Print Reports'!$A$12='Main Ledger'!$F527),'Main Ledger'!$H527,0),0)</f>
        <v>0</v>
      </c>
      <c r="D519">
        <f>IF(ISNUMBER('Start - Print Reports'!$C$13),IF(AND('Main Ledger'!$A527&gt;'Start - Print Reports'!$C$13,'Start - Print Reports'!$A$13='Main Ledger'!$F527),'Main Ledger'!$H527,0),0)</f>
        <v>0</v>
      </c>
      <c r="E519">
        <f>IF(ISNUMBER('Start - Print Reports'!$C$14),IF(AND('Main Ledger'!$A527&gt;'Start - Print Reports'!$C$14,'Start - Print Reports'!$A$14='Main Ledger'!$F527),'Main Ledger'!$H527,0),0)</f>
        <v>0</v>
      </c>
      <c r="F519" s="60" t="s">
        <v>567</v>
      </c>
      <c r="G519">
        <f>IF(AND('Main Ledger'!$E$8-60&lt;'Main Ledger'!A527,'Main Ledger'!A527&lt;'Main Ledger'!$E$8+365),1,0)</f>
        <v>1</v>
      </c>
    </row>
    <row r="520" spans="1:7" ht="12.75">
      <c r="A520">
        <f>IF(ISNUMBER('Start - Print Reports'!$C$10),IF(AND('Main Ledger'!$A528&gt;'Start - Print Reports'!$C$10,'Start - Print Reports'!$A$10='Main Ledger'!$F528),'Main Ledger'!$H528,0),0)</f>
        <v>0</v>
      </c>
      <c r="B520">
        <f>IF(ISNUMBER('Start - Print Reports'!$C$11),IF(AND('Main Ledger'!$A528&gt;'Start - Print Reports'!$C$11,'Start - Print Reports'!$A$11='Main Ledger'!$F528),'Main Ledger'!$H528,0),0)</f>
        <v>0</v>
      </c>
      <c r="C520">
        <f>IF(ISNUMBER('Start - Print Reports'!$C$12),IF(AND('Main Ledger'!$A528&gt;'Start - Print Reports'!$C$12,'Start - Print Reports'!$A$12='Main Ledger'!$F528),'Main Ledger'!$H528,0),0)</f>
        <v>0</v>
      </c>
      <c r="D520">
        <f>IF(ISNUMBER('Start - Print Reports'!$C$13),IF(AND('Main Ledger'!$A528&gt;'Start - Print Reports'!$C$13,'Start - Print Reports'!$A$13='Main Ledger'!$F528),'Main Ledger'!$H528,0),0)</f>
        <v>0</v>
      </c>
      <c r="E520">
        <f>IF(ISNUMBER('Start - Print Reports'!$C$14),IF(AND('Main Ledger'!$A528&gt;'Start - Print Reports'!$C$14,'Start - Print Reports'!$A$14='Main Ledger'!$F528),'Main Ledger'!$H528,0),0)</f>
        <v>0</v>
      </c>
      <c r="F520" s="60" t="s">
        <v>568</v>
      </c>
      <c r="G520">
        <f>IF(AND('Main Ledger'!$E$8-60&lt;'Main Ledger'!A528,'Main Ledger'!A528&lt;'Main Ledger'!$E$8+365),1,0)</f>
        <v>1</v>
      </c>
    </row>
    <row r="521" spans="1:7" ht="12.75">
      <c r="A521">
        <f>IF(ISNUMBER('Start - Print Reports'!$C$10),IF(AND('Main Ledger'!$A529&gt;'Start - Print Reports'!$C$10,'Start - Print Reports'!$A$10='Main Ledger'!$F529),'Main Ledger'!$H529,0),0)</f>
        <v>0</v>
      </c>
      <c r="B521">
        <f>IF(ISNUMBER('Start - Print Reports'!$C$11),IF(AND('Main Ledger'!$A529&gt;'Start - Print Reports'!$C$11,'Start - Print Reports'!$A$11='Main Ledger'!$F529),'Main Ledger'!$H529,0),0)</f>
        <v>0</v>
      </c>
      <c r="C521">
        <f>IF(ISNUMBER('Start - Print Reports'!$C$12),IF(AND('Main Ledger'!$A529&gt;'Start - Print Reports'!$C$12,'Start - Print Reports'!$A$12='Main Ledger'!$F529),'Main Ledger'!$H529,0),0)</f>
        <v>0</v>
      </c>
      <c r="D521">
        <f>IF(ISNUMBER('Start - Print Reports'!$C$13),IF(AND('Main Ledger'!$A529&gt;'Start - Print Reports'!$C$13,'Start - Print Reports'!$A$13='Main Ledger'!$F529),'Main Ledger'!$H529,0),0)</f>
        <v>0</v>
      </c>
      <c r="E521">
        <f>IF(ISNUMBER('Start - Print Reports'!$C$14),IF(AND('Main Ledger'!$A529&gt;'Start - Print Reports'!$C$14,'Start - Print Reports'!$A$14='Main Ledger'!$F529),'Main Ledger'!$H529,0),0)</f>
        <v>0</v>
      </c>
      <c r="F521" s="60" t="s">
        <v>569</v>
      </c>
      <c r="G521">
        <f>IF(AND('Main Ledger'!$E$8-60&lt;'Main Ledger'!A529,'Main Ledger'!A529&lt;'Main Ledger'!$E$8+365),1,0)</f>
        <v>1</v>
      </c>
    </row>
    <row r="522" spans="1:7" ht="12.75">
      <c r="A522">
        <f>IF(ISNUMBER('Start - Print Reports'!$C$10),IF(AND('Main Ledger'!$A530&gt;'Start - Print Reports'!$C$10,'Start - Print Reports'!$A$10='Main Ledger'!$F530),'Main Ledger'!$H530,0),0)</f>
        <v>0</v>
      </c>
      <c r="B522">
        <f>IF(ISNUMBER('Start - Print Reports'!$C$11),IF(AND('Main Ledger'!$A530&gt;'Start - Print Reports'!$C$11,'Start - Print Reports'!$A$11='Main Ledger'!$F530),'Main Ledger'!$H530,0),0)</f>
        <v>0</v>
      </c>
      <c r="C522">
        <f>IF(ISNUMBER('Start - Print Reports'!$C$12),IF(AND('Main Ledger'!$A530&gt;'Start - Print Reports'!$C$12,'Start - Print Reports'!$A$12='Main Ledger'!$F530),'Main Ledger'!$H530,0),0)</f>
        <v>0</v>
      </c>
      <c r="D522">
        <f>IF(ISNUMBER('Start - Print Reports'!$C$13),IF(AND('Main Ledger'!$A530&gt;'Start - Print Reports'!$C$13,'Start - Print Reports'!$A$13='Main Ledger'!$F530),'Main Ledger'!$H530,0),0)</f>
        <v>0</v>
      </c>
      <c r="E522">
        <f>IF(ISNUMBER('Start - Print Reports'!$C$14),IF(AND('Main Ledger'!$A530&gt;'Start - Print Reports'!$C$14,'Start - Print Reports'!$A$14='Main Ledger'!$F530),'Main Ledger'!$H530,0),0)</f>
        <v>0</v>
      </c>
      <c r="F522" s="60" t="s">
        <v>570</v>
      </c>
      <c r="G522">
        <f>IF(AND('Main Ledger'!$E$8-60&lt;'Main Ledger'!A530,'Main Ledger'!A530&lt;'Main Ledger'!$E$8+365),1,0)</f>
        <v>1</v>
      </c>
    </row>
    <row r="523" spans="1:7" ht="12.75">
      <c r="A523">
        <f>IF(ISNUMBER('Start - Print Reports'!$C$10),IF(AND('Main Ledger'!$A531&gt;'Start - Print Reports'!$C$10,'Start - Print Reports'!$A$10='Main Ledger'!$F531),'Main Ledger'!$H531,0),0)</f>
        <v>0</v>
      </c>
      <c r="B523">
        <f>IF(ISNUMBER('Start - Print Reports'!$C$11),IF(AND('Main Ledger'!$A531&gt;'Start - Print Reports'!$C$11,'Start - Print Reports'!$A$11='Main Ledger'!$F531),'Main Ledger'!$H531,0),0)</f>
        <v>0</v>
      </c>
      <c r="C523">
        <f>IF(ISNUMBER('Start - Print Reports'!$C$12),IF(AND('Main Ledger'!$A531&gt;'Start - Print Reports'!$C$12,'Start - Print Reports'!$A$12='Main Ledger'!$F531),'Main Ledger'!$H531,0),0)</f>
        <v>0</v>
      </c>
      <c r="D523">
        <f>IF(ISNUMBER('Start - Print Reports'!$C$13),IF(AND('Main Ledger'!$A531&gt;'Start - Print Reports'!$C$13,'Start - Print Reports'!$A$13='Main Ledger'!$F531),'Main Ledger'!$H531,0),0)</f>
        <v>0</v>
      </c>
      <c r="E523">
        <f>IF(ISNUMBER('Start - Print Reports'!$C$14),IF(AND('Main Ledger'!$A531&gt;'Start - Print Reports'!$C$14,'Start - Print Reports'!$A$14='Main Ledger'!$F531),'Main Ledger'!$H531,0),0)</f>
        <v>0</v>
      </c>
      <c r="F523" s="60" t="s">
        <v>571</v>
      </c>
      <c r="G523">
        <f>IF(AND('Main Ledger'!$E$8-60&lt;'Main Ledger'!A531,'Main Ledger'!A531&lt;'Main Ledger'!$E$8+365),1,0)</f>
        <v>1</v>
      </c>
    </row>
    <row r="524" spans="1:7" ht="12.75">
      <c r="A524">
        <f>IF(ISNUMBER('Start - Print Reports'!$C$10),IF(AND('Main Ledger'!$A532&gt;'Start - Print Reports'!$C$10,'Start - Print Reports'!$A$10='Main Ledger'!$F532),'Main Ledger'!$H532,0),0)</f>
        <v>0</v>
      </c>
      <c r="B524">
        <f>IF(ISNUMBER('Start - Print Reports'!$C$11),IF(AND('Main Ledger'!$A532&gt;'Start - Print Reports'!$C$11,'Start - Print Reports'!$A$11='Main Ledger'!$F532),'Main Ledger'!$H532,0),0)</f>
        <v>0</v>
      </c>
      <c r="C524">
        <f>IF(ISNUMBER('Start - Print Reports'!$C$12),IF(AND('Main Ledger'!$A532&gt;'Start - Print Reports'!$C$12,'Start - Print Reports'!$A$12='Main Ledger'!$F532),'Main Ledger'!$H532,0),0)</f>
        <v>0</v>
      </c>
      <c r="D524">
        <f>IF(ISNUMBER('Start - Print Reports'!$C$13),IF(AND('Main Ledger'!$A532&gt;'Start - Print Reports'!$C$13,'Start - Print Reports'!$A$13='Main Ledger'!$F532),'Main Ledger'!$H532,0),0)</f>
        <v>0</v>
      </c>
      <c r="E524">
        <f>IF(ISNUMBER('Start - Print Reports'!$C$14),IF(AND('Main Ledger'!$A532&gt;'Start - Print Reports'!$C$14,'Start - Print Reports'!$A$14='Main Ledger'!$F532),'Main Ledger'!$H532,0),0)</f>
        <v>0</v>
      </c>
      <c r="F524" s="60" t="s">
        <v>572</v>
      </c>
      <c r="G524">
        <f>IF(AND('Main Ledger'!$E$8-60&lt;'Main Ledger'!A532,'Main Ledger'!A532&lt;'Main Ledger'!$E$8+365),1,0)</f>
        <v>1</v>
      </c>
    </row>
    <row r="525" spans="1:7" ht="12.75">
      <c r="A525">
        <f>IF(ISNUMBER('Start - Print Reports'!$C$10),IF(AND('Main Ledger'!$A533&gt;'Start - Print Reports'!$C$10,'Start - Print Reports'!$A$10='Main Ledger'!$F533),'Main Ledger'!$H533,0),0)</f>
        <v>0</v>
      </c>
      <c r="B525">
        <f>IF(ISNUMBER('Start - Print Reports'!$C$11),IF(AND('Main Ledger'!$A533&gt;'Start - Print Reports'!$C$11,'Start - Print Reports'!$A$11='Main Ledger'!$F533),'Main Ledger'!$H533,0),0)</f>
        <v>0</v>
      </c>
      <c r="C525">
        <f>IF(ISNUMBER('Start - Print Reports'!$C$12),IF(AND('Main Ledger'!$A533&gt;'Start - Print Reports'!$C$12,'Start - Print Reports'!$A$12='Main Ledger'!$F533),'Main Ledger'!$H533,0),0)</f>
        <v>0</v>
      </c>
      <c r="D525">
        <f>IF(ISNUMBER('Start - Print Reports'!$C$13),IF(AND('Main Ledger'!$A533&gt;'Start - Print Reports'!$C$13,'Start - Print Reports'!$A$13='Main Ledger'!$F533),'Main Ledger'!$H533,0),0)</f>
        <v>0</v>
      </c>
      <c r="E525">
        <f>IF(ISNUMBER('Start - Print Reports'!$C$14),IF(AND('Main Ledger'!$A533&gt;'Start - Print Reports'!$C$14,'Start - Print Reports'!$A$14='Main Ledger'!$F533),'Main Ledger'!$H533,0),0)</f>
        <v>0</v>
      </c>
      <c r="F525" s="60" t="s">
        <v>573</v>
      </c>
      <c r="G525">
        <f>IF(AND('Main Ledger'!$E$8-60&lt;'Main Ledger'!A533,'Main Ledger'!A533&lt;'Main Ledger'!$E$8+365),1,0)</f>
        <v>1</v>
      </c>
    </row>
    <row r="526" spans="1:7" ht="12.75">
      <c r="A526">
        <f>IF(ISNUMBER('Start - Print Reports'!$C$10),IF(AND('Main Ledger'!$A534&gt;'Start - Print Reports'!$C$10,'Start - Print Reports'!$A$10='Main Ledger'!$F534),'Main Ledger'!$H534,0),0)</f>
        <v>0</v>
      </c>
      <c r="B526">
        <f>IF(ISNUMBER('Start - Print Reports'!$C$11),IF(AND('Main Ledger'!$A534&gt;'Start - Print Reports'!$C$11,'Start - Print Reports'!$A$11='Main Ledger'!$F534),'Main Ledger'!$H534,0),0)</f>
        <v>0</v>
      </c>
      <c r="C526">
        <f>IF(ISNUMBER('Start - Print Reports'!$C$12),IF(AND('Main Ledger'!$A534&gt;'Start - Print Reports'!$C$12,'Start - Print Reports'!$A$12='Main Ledger'!$F534),'Main Ledger'!$H534,0),0)</f>
        <v>0</v>
      </c>
      <c r="D526">
        <f>IF(ISNUMBER('Start - Print Reports'!$C$13),IF(AND('Main Ledger'!$A534&gt;'Start - Print Reports'!$C$13,'Start - Print Reports'!$A$13='Main Ledger'!$F534),'Main Ledger'!$H534,0),0)</f>
        <v>0</v>
      </c>
      <c r="E526">
        <f>IF(ISNUMBER('Start - Print Reports'!$C$14),IF(AND('Main Ledger'!$A534&gt;'Start - Print Reports'!$C$14,'Start - Print Reports'!$A$14='Main Ledger'!$F534),'Main Ledger'!$H534,0),0)</f>
        <v>0</v>
      </c>
      <c r="F526" s="60" t="s">
        <v>574</v>
      </c>
      <c r="G526">
        <f>IF(AND('Main Ledger'!$E$8-60&lt;'Main Ledger'!A534,'Main Ledger'!A534&lt;'Main Ledger'!$E$8+365),1,0)</f>
        <v>1</v>
      </c>
    </row>
    <row r="527" spans="1:7" ht="12.75">
      <c r="A527">
        <f>IF(ISNUMBER('Start - Print Reports'!$C$10),IF(AND('Main Ledger'!$A535&gt;'Start - Print Reports'!$C$10,'Start - Print Reports'!$A$10='Main Ledger'!$F535),'Main Ledger'!$H535,0),0)</f>
        <v>0</v>
      </c>
      <c r="B527">
        <f>IF(ISNUMBER('Start - Print Reports'!$C$11),IF(AND('Main Ledger'!$A535&gt;'Start - Print Reports'!$C$11,'Start - Print Reports'!$A$11='Main Ledger'!$F535),'Main Ledger'!$H535,0),0)</f>
        <v>0</v>
      </c>
      <c r="C527">
        <f>IF(ISNUMBER('Start - Print Reports'!$C$12),IF(AND('Main Ledger'!$A535&gt;'Start - Print Reports'!$C$12,'Start - Print Reports'!$A$12='Main Ledger'!$F535),'Main Ledger'!$H535,0),0)</f>
        <v>0</v>
      </c>
      <c r="D527">
        <f>IF(ISNUMBER('Start - Print Reports'!$C$13),IF(AND('Main Ledger'!$A535&gt;'Start - Print Reports'!$C$13,'Start - Print Reports'!$A$13='Main Ledger'!$F535),'Main Ledger'!$H535,0),0)</f>
        <v>0</v>
      </c>
      <c r="E527">
        <f>IF(ISNUMBER('Start - Print Reports'!$C$14),IF(AND('Main Ledger'!$A535&gt;'Start - Print Reports'!$C$14,'Start - Print Reports'!$A$14='Main Ledger'!$F535),'Main Ledger'!$H535,0),0)</f>
        <v>0</v>
      </c>
      <c r="F527" s="60" t="s">
        <v>575</v>
      </c>
      <c r="G527">
        <f>IF(AND('Main Ledger'!$E$8-60&lt;'Main Ledger'!A535,'Main Ledger'!A535&lt;'Main Ledger'!$E$8+365),1,0)</f>
        <v>1</v>
      </c>
    </row>
    <row r="528" spans="1:7" ht="12.75">
      <c r="A528">
        <f>IF(ISNUMBER('Start - Print Reports'!$C$10),IF(AND('Main Ledger'!$A536&gt;'Start - Print Reports'!$C$10,'Start - Print Reports'!$A$10='Main Ledger'!$F536),'Main Ledger'!$H536,0),0)</f>
        <v>0</v>
      </c>
      <c r="B528">
        <f>IF(ISNUMBER('Start - Print Reports'!$C$11),IF(AND('Main Ledger'!$A536&gt;'Start - Print Reports'!$C$11,'Start - Print Reports'!$A$11='Main Ledger'!$F536),'Main Ledger'!$H536,0),0)</f>
        <v>0</v>
      </c>
      <c r="C528">
        <f>IF(ISNUMBER('Start - Print Reports'!$C$12),IF(AND('Main Ledger'!$A536&gt;'Start - Print Reports'!$C$12,'Start - Print Reports'!$A$12='Main Ledger'!$F536),'Main Ledger'!$H536,0),0)</f>
        <v>0</v>
      </c>
      <c r="D528">
        <f>IF(ISNUMBER('Start - Print Reports'!$C$13),IF(AND('Main Ledger'!$A536&gt;'Start - Print Reports'!$C$13,'Start - Print Reports'!$A$13='Main Ledger'!$F536),'Main Ledger'!$H536,0),0)</f>
        <v>0</v>
      </c>
      <c r="E528">
        <f>IF(ISNUMBER('Start - Print Reports'!$C$14),IF(AND('Main Ledger'!$A536&gt;'Start - Print Reports'!$C$14,'Start - Print Reports'!$A$14='Main Ledger'!$F536),'Main Ledger'!$H536,0),0)</f>
        <v>0</v>
      </c>
      <c r="F528" s="60" t="s">
        <v>576</v>
      </c>
      <c r="G528">
        <f>IF(AND('Main Ledger'!$E$8-60&lt;'Main Ledger'!A536,'Main Ledger'!A536&lt;'Main Ledger'!$E$8+365),1,0)</f>
        <v>1</v>
      </c>
    </row>
    <row r="529" spans="1:7" ht="12.75">
      <c r="A529">
        <f>IF(ISNUMBER('Start - Print Reports'!$C$10),IF(AND('Main Ledger'!$A537&gt;'Start - Print Reports'!$C$10,'Start - Print Reports'!$A$10='Main Ledger'!$F537),'Main Ledger'!$H537,0),0)</f>
        <v>0</v>
      </c>
      <c r="B529">
        <f>IF(ISNUMBER('Start - Print Reports'!$C$11),IF(AND('Main Ledger'!$A537&gt;'Start - Print Reports'!$C$11,'Start - Print Reports'!$A$11='Main Ledger'!$F537),'Main Ledger'!$H537,0),0)</f>
        <v>0</v>
      </c>
      <c r="C529">
        <f>IF(ISNUMBER('Start - Print Reports'!$C$12),IF(AND('Main Ledger'!$A537&gt;'Start - Print Reports'!$C$12,'Start - Print Reports'!$A$12='Main Ledger'!$F537),'Main Ledger'!$H537,0),0)</f>
        <v>0</v>
      </c>
      <c r="D529">
        <f>IF(ISNUMBER('Start - Print Reports'!$C$13),IF(AND('Main Ledger'!$A537&gt;'Start - Print Reports'!$C$13,'Start - Print Reports'!$A$13='Main Ledger'!$F537),'Main Ledger'!$H537,0),0)</f>
        <v>0</v>
      </c>
      <c r="E529">
        <f>IF(ISNUMBER('Start - Print Reports'!$C$14),IF(AND('Main Ledger'!$A537&gt;'Start - Print Reports'!$C$14,'Start - Print Reports'!$A$14='Main Ledger'!$F537),'Main Ledger'!$H537,0),0)</f>
        <v>0</v>
      </c>
      <c r="F529" s="60" t="s">
        <v>577</v>
      </c>
      <c r="G529">
        <f>IF(AND('Main Ledger'!$E$8-60&lt;'Main Ledger'!A537,'Main Ledger'!A537&lt;'Main Ledger'!$E$8+365),1,0)</f>
        <v>1</v>
      </c>
    </row>
    <row r="530" spans="1:7" ht="12.75">
      <c r="A530">
        <f>IF(ISNUMBER('Start - Print Reports'!$C$10),IF(AND('Main Ledger'!$A538&gt;'Start - Print Reports'!$C$10,'Start - Print Reports'!$A$10='Main Ledger'!$F538),'Main Ledger'!$H538,0),0)</f>
        <v>0</v>
      </c>
      <c r="B530">
        <f>IF(ISNUMBER('Start - Print Reports'!$C$11),IF(AND('Main Ledger'!$A538&gt;'Start - Print Reports'!$C$11,'Start - Print Reports'!$A$11='Main Ledger'!$F538),'Main Ledger'!$H538,0),0)</f>
        <v>0</v>
      </c>
      <c r="C530">
        <f>IF(ISNUMBER('Start - Print Reports'!$C$12),IF(AND('Main Ledger'!$A538&gt;'Start - Print Reports'!$C$12,'Start - Print Reports'!$A$12='Main Ledger'!$F538),'Main Ledger'!$H538,0),0)</f>
        <v>0</v>
      </c>
      <c r="D530">
        <f>IF(ISNUMBER('Start - Print Reports'!$C$13),IF(AND('Main Ledger'!$A538&gt;'Start - Print Reports'!$C$13,'Start - Print Reports'!$A$13='Main Ledger'!$F538),'Main Ledger'!$H538,0),0)</f>
        <v>0</v>
      </c>
      <c r="E530">
        <f>IF(ISNUMBER('Start - Print Reports'!$C$14),IF(AND('Main Ledger'!$A538&gt;'Start - Print Reports'!$C$14,'Start - Print Reports'!$A$14='Main Ledger'!$F538),'Main Ledger'!$H538,0),0)</f>
        <v>0</v>
      </c>
      <c r="F530" s="60" t="s">
        <v>578</v>
      </c>
      <c r="G530">
        <f>IF(AND('Main Ledger'!$E$8-60&lt;'Main Ledger'!A538,'Main Ledger'!A538&lt;'Main Ledger'!$E$8+365),1,0)</f>
        <v>1</v>
      </c>
    </row>
    <row r="531" spans="1:7" ht="12.75">
      <c r="A531">
        <f>IF(ISNUMBER('Start - Print Reports'!$C$10),IF(AND('Main Ledger'!$A539&gt;'Start - Print Reports'!$C$10,'Start - Print Reports'!$A$10='Main Ledger'!$F539),'Main Ledger'!$H539,0),0)</f>
        <v>0</v>
      </c>
      <c r="B531">
        <f>IF(ISNUMBER('Start - Print Reports'!$C$11),IF(AND('Main Ledger'!$A539&gt;'Start - Print Reports'!$C$11,'Start - Print Reports'!$A$11='Main Ledger'!$F539),'Main Ledger'!$H539,0),0)</f>
        <v>0</v>
      </c>
      <c r="C531">
        <f>IF(ISNUMBER('Start - Print Reports'!$C$12),IF(AND('Main Ledger'!$A539&gt;'Start - Print Reports'!$C$12,'Start - Print Reports'!$A$12='Main Ledger'!$F539),'Main Ledger'!$H539,0),0)</f>
        <v>0</v>
      </c>
      <c r="D531">
        <f>IF(ISNUMBER('Start - Print Reports'!$C$13),IF(AND('Main Ledger'!$A539&gt;'Start - Print Reports'!$C$13,'Start - Print Reports'!$A$13='Main Ledger'!$F539),'Main Ledger'!$H539,0),0)</f>
        <v>0</v>
      </c>
      <c r="E531">
        <f>IF(ISNUMBER('Start - Print Reports'!$C$14),IF(AND('Main Ledger'!$A539&gt;'Start - Print Reports'!$C$14,'Start - Print Reports'!$A$14='Main Ledger'!$F539),'Main Ledger'!$H539,0),0)</f>
        <v>0</v>
      </c>
      <c r="F531" s="60" t="s">
        <v>579</v>
      </c>
      <c r="G531">
        <f>IF(AND('Main Ledger'!$E$8-60&lt;'Main Ledger'!A539,'Main Ledger'!A539&lt;'Main Ledger'!$E$8+365),1,0)</f>
        <v>1</v>
      </c>
    </row>
    <row r="532" spans="1:7" ht="12.75">
      <c r="A532">
        <f>IF(ISNUMBER('Start - Print Reports'!$C$10),IF(AND('Main Ledger'!$A540&gt;'Start - Print Reports'!$C$10,'Start - Print Reports'!$A$10='Main Ledger'!$F540),'Main Ledger'!$H540,0),0)</f>
        <v>0</v>
      </c>
      <c r="B532">
        <f>IF(ISNUMBER('Start - Print Reports'!$C$11),IF(AND('Main Ledger'!$A540&gt;'Start - Print Reports'!$C$11,'Start - Print Reports'!$A$11='Main Ledger'!$F540),'Main Ledger'!$H540,0),0)</f>
        <v>0</v>
      </c>
      <c r="C532">
        <f>IF(ISNUMBER('Start - Print Reports'!$C$12),IF(AND('Main Ledger'!$A540&gt;'Start - Print Reports'!$C$12,'Start - Print Reports'!$A$12='Main Ledger'!$F540),'Main Ledger'!$H540,0),0)</f>
        <v>0</v>
      </c>
      <c r="D532">
        <f>IF(ISNUMBER('Start - Print Reports'!$C$13),IF(AND('Main Ledger'!$A540&gt;'Start - Print Reports'!$C$13,'Start - Print Reports'!$A$13='Main Ledger'!$F540),'Main Ledger'!$H540,0),0)</f>
        <v>0</v>
      </c>
      <c r="E532">
        <f>IF(ISNUMBER('Start - Print Reports'!$C$14),IF(AND('Main Ledger'!$A540&gt;'Start - Print Reports'!$C$14,'Start - Print Reports'!$A$14='Main Ledger'!$F540),'Main Ledger'!$H540,0),0)</f>
        <v>0</v>
      </c>
      <c r="F532" s="60" t="s">
        <v>580</v>
      </c>
      <c r="G532">
        <f>IF(AND('Main Ledger'!$E$8-60&lt;'Main Ledger'!A540,'Main Ledger'!A540&lt;'Main Ledger'!$E$8+365),1,0)</f>
        <v>1</v>
      </c>
    </row>
    <row r="533" spans="1:7" ht="12.75">
      <c r="A533">
        <f>IF(ISNUMBER('Start - Print Reports'!$C$10),IF(AND('Main Ledger'!$A541&gt;'Start - Print Reports'!$C$10,'Start - Print Reports'!$A$10='Main Ledger'!$F541),'Main Ledger'!$H541,0),0)</f>
        <v>0</v>
      </c>
      <c r="B533">
        <f>IF(ISNUMBER('Start - Print Reports'!$C$11),IF(AND('Main Ledger'!$A541&gt;'Start - Print Reports'!$C$11,'Start - Print Reports'!$A$11='Main Ledger'!$F541),'Main Ledger'!$H541,0),0)</f>
        <v>0</v>
      </c>
      <c r="C533">
        <f>IF(ISNUMBER('Start - Print Reports'!$C$12),IF(AND('Main Ledger'!$A541&gt;'Start - Print Reports'!$C$12,'Start - Print Reports'!$A$12='Main Ledger'!$F541),'Main Ledger'!$H541,0),0)</f>
        <v>0</v>
      </c>
      <c r="D533">
        <f>IF(ISNUMBER('Start - Print Reports'!$C$13),IF(AND('Main Ledger'!$A541&gt;'Start - Print Reports'!$C$13,'Start - Print Reports'!$A$13='Main Ledger'!$F541),'Main Ledger'!$H541,0),0)</f>
        <v>0</v>
      </c>
      <c r="E533">
        <f>IF(ISNUMBER('Start - Print Reports'!$C$14),IF(AND('Main Ledger'!$A541&gt;'Start - Print Reports'!$C$14,'Start - Print Reports'!$A$14='Main Ledger'!$F541),'Main Ledger'!$H541,0),0)</f>
        <v>0</v>
      </c>
      <c r="F533" s="60" t="s">
        <v>581</v>
      </c>
      <c r="G533">
        <f>IF(AND('Main Ledger'!$E$8-60&lt;'Main Ledger'!A541,'Main Ledger'!A541&lt;'Main Ledger'!$E$8+365),1,0)</f>
        <v>1</v>
      </c>
    </row>
    <row r="534" spans="1:7" ht="12.75">
      <c r="A534">
        <f>IF(ISNUMBER('Start - Print Reports'!$C$10),IF(AND('Main Ledger'!$A542&gt;'Start - Print Reports'!$C$10,'Start - Print Reports'!$A$10='Main Ledger'!$F542),'Main Ledger'!$H542,0),0)</f>
        <v>0</v>
      </c>
      <c r="B534">
        <f>IF(ISNUMBER('Start - Print Reports'!$C$11),IF(AND('Main Ledger'!$A542&gt;'Start - Print Reports'!$C$11,'Start - Print Reports'!$A$11='Main Ledger'!$F542),'Main Ledger'!$H542,0),0)</f>
        <v>0</v>
      </c>
      <c r="C534">
        <f>IF(ISNUMBER('Start - Print Reports'!$C$12),IF(AND('Main Ledger'!$A542&gt;'Start - Print Reports'!$C$12,'Start - Print Reports'!$A$12='Main Ledger'!$F542),'Main Ledger'!$H542,0),0)</f>
        <v>0</v>
      </c>
      <c r="D534">
        <f>IF(ISNUMBER('Start - Print Reports'!$C$13),IF(AND('Main Ledger'!$A542&gt;'Start - Print Reports'!$C$13,'Start - Print Reports'!$A$13='Main Ledger'!$F542),'Main Ledger'!$H542,0),0)</f>
        <v>0</v>
      </c>
      <c r="E534">
        <f>IF(ISNUMBER('Start - Print Reports'!$C$14),IF(AND('Main Ledger'!$A542&gt;'Start - Print Reports'!$C$14,'Start - Print Reports'!$A$14='Main Ledger'!$F542),'Main Ledger'!$H542,0),0)</f>
        <v>0</v>
      </c>
      <c r="F534" s="60" t="s">
        <v>582</v>
      </c>
      <c r="G534">
        <f>IF(AND('Main Ledger'!$E$8-60&lt;'Main Ledger'!A542,'Main Ledger'!A542&lt;'Main Ledger'!$E$8+365),1,0)</f>
        <v>1</v>
      </c>
    </row>
    <row r="535" spans="1:7" ht="12.75">
      <c r="A535">
        <f>IF(ISNUMBER('Start - Print Reports'!$C$10),IF(AND('Main Ledger'!$A543&gt;'Start - Print Reports'!$C$10,'Start - Print Reports'!$A$10='Main Ledger'!$F543),'Main Ledger'!$H543,0),0)</f>
        <v>0</v>
      </c>
      <c r="B535">
        <f>IF(ISNUMBER('Start - Print Reports'!$C$11),IF(AND('Main Ledger'!$A543&gt;'Start - Print Reports'!$C$11,'Start - Print Reports'!$A$11='Main Ledger'!$F543),'Main Ledger'!$H543,0),0)</f>
        <v>0</v>
      </c>
      <c r="C535">
        <f>IF(ISNUMBER('Start - Print Reports'!$C$12),IF(AND('Main Ledger'!$A543&gt;'Start - Print Reports'!$C$12,'Start - Print Reports'!$A$12='Main Ledger'!$F543),'Main Ledger'!$H543,0),0)</f>
        <v>0</v>
      </c>
      <c r="D535">
        <f>IF(ISNUMBER('Start - Print Reports'!$C$13),IF(AND('Main Ledger'!$A543&gt;'Start - Print Reports'!$C$13,'Start - Print Reports'!$A$13='Main Ledger'!$F543),'Main Ledger'!$H543,0),0)</f>
        <v>0</v>
      </c>
      <c r="E535">
        <f>IF(ISNUMBER('Start - Print Reports'!$C$14),IF(AND('Main Ledger'!$A543&gt;'Start - Print Reports'!$C$14,'Start - Print Reports'!$A$14='Main Ledger'!$F543),'Main Ledger'!$H543,0),0)</f>
        <v>0</v>
      </c>
      <c r="F535" s="60" t="s">
        <v>583</v>
      </c>
      <c r="G535">
        <f>IF(AND('Main Ledger'!$E$8-60&lt;'Main Ledger'!A543,'Main Ledger'!A543&lt;'Main Ledger'!$E$8+365),1,0)</f>
        <v>1</v>
      </c>
    </row>
    <row r="536" spans="1:7" ht="12.75">
      <c r="A536">
        <f>IF(ISNUMBER('Start - Print Reports'!$C$10),IF(AND('Main Ledger'!$A544&gt;'Start - Print Reports'!$C$10,'Start - Print Reports'!$A$10='Main Ledger'!$F544),'Main Ledger'!$H544,0),0)</f>
        <v>0</v>
      </c>
      <c r="B536">
        <f>IF(ISNUMBER('Start - Print Reports'!$C$11),IF(AND('Main Ledger'!$A544&gt;'Start - Print Reports'!$C$11,'Start - Print Reports'!$A$11='Main Ledger'!$F544),'Main Ledger'!$H544,0),0)</f>
        <v>0</v>
      </c>
      <c r="C536">
        <f>IF(ISNUMBER('Start - Print Reports'!$C$12),IF(AND('Main Ledger'!$A544&gt;'Start - Print Reports'!$C$12,'Start - Print Reports'!$A$12='Main Ledger'!$F544),'Main Ledger'!$H544,0),0)</f>
        <v>0</v>
      </c>
      <c r="D536">
        <f>IF(ISNUMBER('Start - Print Reports'!$C$13),IF(AND('Main Ledger'!$A544&gt;'Start - Print Reports'!$C$13,'Start - Print Reports'!$A$13='Main Ledger'!$F544),'Main Ledger'!$H544,0),0)</f>
        <v>0</v>
      </c>
      <c r="E536">
        <f>IF(ISNUMBER('Start - Print Reports'!$C$14),IF(AND('Main Ledger'!$A544&gt;'Start - Print Reports'!$C$14,'Start - Print Reports'!$A$14='Main Ledger'!$F544),'Main Ledger'!$H544,0),0)</f>
        <v>0</v>
      </c>
      <c r="F536" s="60" t="s">
        <v>584</v>
      </c>
      <c r="G536">
        <f>IF(AND('Main Ledger'!$E$8-60&lt;'Main Ledger'!A544,'Main Ledger'!A544&lt;'Main Ledger'!$E$8+365),1,0)</f>
        <v>1</v>
      </c>
    </row>
    <row r="537" spans="1:7" ht="12.75">
      <c r="A537">
        <f>IF(ISNUMBER('Start - Print Reports'!$C$10),IF(AND('Main Ledger'!$A545&gt;'Start - Print Reports'!$C$10,'Start - Print Reports'!$A$10='Main Ledger'!$F545),'Main Ledger'!$H545,0),0)</f>
        <v>0</v>
      </c>
      <c r="B537">
        <f>IF(ISNUMBER('Start - Print Reports'!$C$11),IF(AND('Main Ledger'!$A545&gt;'Start - Print Reports'!$C$11,'Start - Print Reports'!$A$11='Main Ledger'!$F545),'Main Ledger'!$H545,0),0)</f>
        <v>0</v>
      </c>
      <c r="C537">
        <f>IF(ISNUMBER('Start - Print Reports'!$C$12),IF(AND('Main Ledger'!$A545&gt;'Start - Print Reports'!$C$12,'Start - Print Reports'!$A$12='Main Ledger'!$F545),'Main Ledger'!$H545,0),0)</f>
        <v>0</v>
      </c>
      <c r="D537">
        <f>IF(ISNUMBER('Start - Print Reports'!$C$13),IF(AND('Main Ledger'!$A545&gt;'Start - Print Reports'!$C$13,'Start - Print Reports'!$A$13='Main Ledger'!$F545),'Main Ledger'!$H545,0),0)</f>
        <v>0</v>
      </c>
      <c r="E537">
        <f>IF(ISNUMBER('Start - Print Reports'!$C$14),IF(AND('Main Ledger'!$A545&gt;'Start - Print Reports'!$C$14,'Start - Print Reports'!$A$14='Main Ledger'!$F545),'Main Ledger'!$H545,0),0)</f>
        <v>0</v>
      </c>
      <c r="F537" s="60" t="s">
        <v>585</v>
      </c>
      <c r="G537">
        <f>IF(AND('Main Ledger'!$E$8-60&lt;'Main Ledger'!A545,'Main Ledger'!A545&lt;'Main Ledger'!$E$8+365),1,0)</f>
        <v>1</v>
      </c>
    </row>
    <row r="538" spans="1:7" ht="12.75">
      <c r="A538">
        <f>IF(ISNUMBER('Start - Print Reports'!$C$10),IF(AND('Main Ledger'!$A546&gt;'Start - Print Reports'!$C$10,'Start - Print Reports'!$A$10='Main Ledger'!$F546),'Main Ledger'!$H546,0),0)</f>
        <v>0</v>
      </c>
      <c r="B538">
        <f>IF(ISNUMBER('Start - Print Reports'!$C$11),IF(AND('Main Ledger'!$A546&gt;'Start - Print Reports'!$C$11,'Start - Print Reports'!$A$11='Main Ledger'!$F546),'Main Ledger'!$H546,0),0)</f>
        <v>0</v>
      </c>
      <c r="C538">
        <f>IF(ISNUMBER('Start - Print Reports'!$C$12),IF(AND('Main Ledger'!$A546&gt;'Start - Print Reports'!$C$12,'Start - Print Reports'!$A$12='Main Ledger'!$F546),'Main Ledger'!$H546,0),0)</f>
        <v>0</v>
      </c>
      <c r="D538">
        <f>IF(ISNUMBER('Start - Print Reports'!$C$13),IF(AND('Main Ledger'!$A546&gt;'Start - Print Reports'!$C$13,'Start - Print Reports'!$A$13='Main Ledger'!$F546),'Main Ledger'!$H546,0),0)</f>
        <v>0</v>
      </c>
      <c r="E538">
        <f>IF(ISNUMBER('Start - Print Reports'!$C$14),IF(AND('Main Ledger'!$A546&gt;'Start - Print Reports'!$C$14,'Start - Print Reports'!$A$14='Main Ledger'!$F546),'Main Ledger'!$H546,0),0)</f>
        <v>0</v>
      </c>
      <c r="F538" s="60" t="s">
        <v>586</v>
      </c>
      <c r="G538">
        <f>IF(AND('Main Ledger'!$E$8-60&lt;'Main Ledger'!A546,'Main Ledger'!A546&lt;'Main Ledger'!$E$8+365),1,0)</f>
        <v>1</v>
      </c>
    </row>
    <row r="539" spans="1:7" ht="12.75">
      <c r="A539">
        <f>IF(ISNUMBER('Start - Print Reports'!$C$10),IF(AND('Main Ledger'!$A547&gt;'Start - Print Reports'!$C$10,'Start - Print Reports'!$A$10='Main Ledger'!$F547),'Main Ledger'!$H547,0),0)</f>
        <v>0</v>
      </c>
      <c r="B539">
        <f>IF(ISNUMBER('Start - Print Reports'!$C$11),IF(AND('Main Ledger'!$A547&gt;'Start - Print Reports'!$C$11,'Start - Print Reports'!$A$11='Main Ledger'!$F547),'Main Ledger'!$H547,0),0)</f>
        <v>0</v>
      </c>
      <c r="C539">
        <f>IF(ISNUMBER('Start - Print Reports'!$C$12),IF(AND('Main Ledger'!$A547&gt;'Start - Print Reports'!$C$12,'Start - Print Reports'!$A$12='Main Ledger'!$F547),'Main Ledger'!$H547,0),0)</f>
        <v>0</v>
      </c>
      <c r="D539">
        <f>IF(ISNUMBER('Start - Print Reports'!$C$13),IF(AND('Main Ledger'!$A547&gt;'Start - Print Reports'!$C$13,'Start - Print Reports'!$A$13='Main Ledger'!$F547),'Main Ledger'!$H547,0),0)</f>
        <v>0</v>
      </c>
      <c r="E539">
        <f>IF(ISNUMBER('Start - Print Reports'!$C$14),IF(AND('Main Ledger'!$A547&gt;'Start - Print Reports'!$C$14,'Start - Print Reports'!$A$14='Main Ledger'!$F547),'Main Ledger'!$H547,0),0)</f>
        <v>0</v>
      </c>
      <c r="F539" s="60" t="s">
        <v>587</v>
      </c>
      <c r="G539">
        <f>IF(AND('Main Ledger'!$E$8-60&lt;'Main Ledger'!A547,'Main Ledger'!A547&lt;'Main Ledger'!$E$8+365),1,0)</f>
        <v>1</v>
      </c>
    </row>
    <row r="540" spans="1:7" ht="12.75">
      <c r="A540">
        <f>IF(ISNUMBER('Start - Print Reports'!$C$10),IF(AND('Main Ledger'!$A548&gt;'Start - Print Reports'!$C$10,'Start - Print Reports'!$A$10='Main Ledger'!$F548),'Main Ledger'!$H548,0),0)</f>
        <v>0</v>
      </c>
      <c r="B540">
        <f>IF(ISNUMBER('Start - Print Reports'!$C$11),IF(AND('Main Ledger'!$A548&gt;'Start - Print Reports'!$C$11,'Start - Print Reports'!$A$11='Main Ledger'!$F548),'Main Ledger'!$H548,0),0)</f>
        <v>0</v>
      </c>
      <c r="C540">
        <f>IF(ISNUMBER('Start - Print Reports'!$C$12),IF(AND('Main Ledger'!$A548&gt;'Start - Print Reports'!$C$12,'Start - Print Reports'!$A$12='Main Ledger'!$F548),'Main Ledger'!$H548,0),0)</f>
        <v>0</v>
      </c>
      <c r="D540">
        <f>IF(ISNUMBER('Start - Print Reports'!$C$13),IF(AND('Main Ledger'!$A548&gt;'Start - Print Reports'!$C$13,'Start - Print Reports'!$A$13='Main Ledger'!$F548),'Main Ledger'!$H548,0),0)</f>
        <v>0</v>
      </c>
      <c r="E540">
        <f>IF(ISNUMBER('Start - Print Reports'!$C$14),IF(AND('Main Ledger'!$A548&gt;'Start - Print Reports'!$C$14,'Start - Print Reports'!$A$14='Main Ledger'!$F548),'Main Ledger'!$H548,0),0)</f>
        <v>0</v>
      </c>
      <c r="F540" s="60" t="s">
        <v>588</v>
      </c>
      <c r="G540">
        <f>IF(AND('Main Ledger'!$E$8-60&lt;'Main Ledger'!A548,'Main Ledger'!A548&lt;'Main Ledger'!$E$8+365),1,0)</f>
        <v>1</v>
      </c>
    </row>
    <row r="541" spans="1:7" ht="12.75">
      <c r="A541">
        <f>IF(ISNUMBER('Start - Print Reports'!$C$10),IF(AND('Main Ledger'!$A549&gt;'Start - Print Reports'!$C$10,'Start - Print Reports'!$A$10='Main Ledger'!$F549),'Main Ledger'!$H549,0),0)</f>
        <v>0</v>
      </c>
      <c r="B541">
        <f>IF(ISNUMBER('Start - Print Reports'!$C$11),IF(AND('Main Ledger'!$A549&gt;'Start - Print Reports'!$C$11,'Start - Print Reports'!$A$11='Main Ledger'!$F549),'Main Ledger'!$H549,0),0)</f>
        <v>0</v>
      </c>
      <c r="C541">
        <f>IF(ISNUMBER('Start - Print Reports'!$C$12),IF(AND('Main Ledger'!$A549&gt;'Start - Print Reports'!$C$12,'Start - Print Reports'!$A$12='Main Ledger'!$F549),'Main Ledger'!$H549,0),0)</f>
        <v>0</v>
      </c>
      <c r="D541">
        <f>IF(ISNUMBER('Start - Print Reports'!$C$13),IF(AND('Main Ledger'!$A549&gt;'Start - Print Reports'!$C$13,'Start - Print Reports'!$A$13='Main Ledger'!$F549),'Main Ledger'!$H549,0),0)</f>
        <v>0</v>
      </c>
      <c r="E541">
        <f>IF(ISNUMBER('Start - Print Reports'!$C$14),IF(AND('Main Ledger'!$A549&gt;'Start - Print Reports'!$C$14,'Start - Print Reports'!$A$14='Main Ledger'!$F549),'Main Ledger'!$H549,0),0)</f>
        <v>0</v>
      </c>
      <c r="F541" s="60" t="s">
        <v>589</v>
      </c>
      <c r="G541">
        <f>IF(AND('Main Ledger'!$E$8-60&lt;'Main Ledger'!A549,'Main Ledger'!A549&lt;'Main Ledger'!$E$8+365),1,0)</f>
        <v>1</v>
      </c>
    </row>
    <row r="542" spans="1:7" ht="12.75">
      <c r="A542">
        <f>IF(ISNUMBER('Start - Print Reports'!$C$10),IF(AND('Main Ledger'!$A550&gt;'Start - Print Reports'!$C$10,'Start - Print Reports'!$A$10='Main Ledger'!$F550),'Main Ledger'!$H550,0),0)</f>
        <v>0</v>
      </c>
      <c r="B542">
        <f>IF(ISNUMBER('Start - Print Reports'!$C$11),IF(AND('Main Ledger'!$A550&gt;'Start - Print Reports'!$C$11,'Start - Print Reports'!$A$11='Main Ledger'!$F550),'Main Ledger'!$H550,0),0)</f>
        <v>0</v>
      </c>
      <c r="C542">
        <f>IF(ISNUMBER('Start - Print Reports'!$C$12),IF(AND('Main Ledger'!$A550&gt;'Start - Print Reports'!$C$12,'Start - Print Reports'!$A$12='Main Ledger'!$F550),'Main Ledger'!$H550,0),0)</f>
        <v>0</v>
      </c>
      <c r="D542">
        <f>IF(ISNUMBER('Start - Print Reports'!$C$13),IF(AND('Main Ledger'!$A550&gt;'Start - Print Reports'!$C$13,'Start - Print Reports'!$A$13='Main Ledger'!$F550),'Main Ledger'!$H550,0),0)</f>
        <v>0</v>
      </c>
      <c r="E542">
        <f>IF(ISNUMBER('Start - Print Reports'!$C$14),IF(AND('Main Ledger'!$A550&gt;'Start - Print Reports'!$C$14,'Start - Print Reports'!$A$14='Main Ledger'!$F550),'Main Ledger'!$H550,0),0)</f>
        <v>0</v>
      </c>
      <c r="F542" s="60" t="s">
        <v>590</v>
      </c>
      <c r="G542">
        <f>IF(AND('Main Ledger'!$E$8-60&lt;'Main Ledger'!A550,'Main Ledger'!A550&lt;'Main Ledger'!$E$8+365),1,0)</f>
        <v>1</v>
      </c>
    </row>
    <row r="543" spans="1:7" ht="12.75">
      <c r="A543">
        <f>IF(ISNUMBER('Start - Print Reports'!$C$10),IF(AND('Main Ledger'!$A551&gt;'Start - Print Reports'!$C$10,'Start - Print Reports'!$A$10='Main Ledger'!$F551),'Main Ledger'!$H551,0),0)</f>
        <v>0</v>
      </c>
      <c r="B543">
        <f>IF(ISNUMBER('Start - Print Reports'!$C$11),IF(AND('Main Ledger'!$A551&gt;'Start - Print Reports'!$C$11,'Start - Print Reports'!$A$11='Main Ledger'!$F551),'Main Ledger'!$H551,0),0)</f>
        <v>0</v>
      </c>
      <c r="C543">
        <f>IF(ISNUMBER('Start - Print Reports'!$C$12),IF(AND('Main Ledger'!$A551&gt;'Start - Print Reports'!$C$12,'Start - Print Reports'!$A$12='Main Ledger'!$F551),'Main Ledger'!$H551,0),0)</f>
        <v>0</v>
      </c>
      <c r="D543">
        <f>IF(ISNUMBER('Start - Print Reports'!$C$13),IF(AND('Main Ledger'!$A551&gt;'Start - Print Reports'!$C$13,'Start - Print Reports'!$A$13='Main Ledger'!$F551),'Main Ledger'!$H551,0),0)</f>
        <v>0</v>
      </c>
      <c r="E543">
        <f>IF(ISNUMBER('Start - Print Reports'!$C$14),IF(AND('Main Ledger'!$A551&gt;'Start - Print Reports'!$C$14,'Start - Print Reports'!$A$14='Main Ledger'!$F551),'Main Ledger'!$H551,0),0)</f>
        <v>0</v>
      </c>
      <c r="F543" s="60" t="s">
        <v>591</v>
      </c>
      <c r="G543">
        <f>IF(AND('Main Ledger'!$E$8-60&lt;'Main Ledger'!A551,'Main Ledger'!A551&lt;'Main Ledger'!$E$8+365),1,0)</f>
        <v>1</v>
      </c>
    </row>
    <row r="544" spans="1:7" ht="12.75">
      <c r="A544">
        <f>IF(ISNUMBER('Start - Print Reports'!$C$10),IF(AND('Main Ledger'!$A552&gt;'Start - Print Reports'!$C$10,'Start - Print Reports'!$A$10='Main Ledger'!$F552),'Main Ledger'!$H552,0),0)</f>
        <v>0</v>
      </c>
      <c r="B544">
        <f>IF(ISNUMBER('Start - Print Reports'!$C$11),IF(AND('Main Ledger'!$A552&gt;'Start - Print Reports'!$C$11,'Start - Print Reports'!$A$11='Main Ledger'!$F552),'Main Ledger'!$H552,0),0)</f>
        <v>0</v>
      </c>
      <c r="C544">
        <f>IF(ISNUMBER('Start - Print Reports'!$C$12),IF(AND('Main Ledger'!$A552&gt;'Start - Print Reports'!$C$12,'Start - Print Reports'!$A$12='Main Ledger'!$F552),'Main Ledger'!$H552,0),0)</f>
        <v>0</v>
      </c>
      <c r="D544">
        <f>IF(ISNUMBER('Start - Print Reports'!$C$13),IF(AND('Main Ledger'!$A552&gt;'Start - Print Reports'!$C$13,'Start - Print Reports'!$A$13='Main Ledger'!$F552),'Main Ledger'!$H552,0),0)</f>
        <v>0</v>
      </c>
      <c r="E544">
        <f>IF(ISNUMBER('Start - Print Reports'!$C$14),IF(AND('Main Ledger'!$A552&gt;'Start - Print Reports'!$C$14,'Start - Print Reports'!$A$14='Main Ledger'!$F552),'Main Ledger'!$H552,0),0)</f>
        <v>0</v>
      </c>
      <c r="F544" s="60" t="s">
        <v>592</v>
      </c>
      <c r="G544">
        <f>IF(AND('Main Ledger'!$E$8-60&lt;'Main Ledger'!A552,'Main Ledger'!A552&lt;'Main Ledger'!$E$8+365),1,0)</f>
        <v>1</v>
      </c>
    </row>
    <row r="545" spans="1:7" ht="12.75">
      <c r="A545">
        <f>IF(ISNUMBER('Start - Print Reports'!$C$10),IF(AND('Main Ledger'!$A553&gt;'Start - Print Reports'!$C$10,'Start - Print Reports'!$A$10='Main Ledger'!$F553),'Main Ledger'!$H553,0),0)</f>
        <v>0</v>
      </c>
      <c r="B545">
        <f>IF(ISNUMBER('Start - Print Reports'!$C$11),IF(AND('Main Ledger'!$A553&gt;'Start - Print Reports'!$C$11,'Start - Print Reports'!$A$11='Main Ledger'!$F553),'Main Ledger'!$H553,0),0)</f>
        <v>0</v>
      </c>
      <c r="C545">
        <f>IF(ISNUMBER('Start - Print Reports'!$C$12),IF(AND('Main Ledger'!$A553&gt;'Start - Print Reports'!$C$12,'Start - Print Reports'!$A$12='Main Ledger'!$F553),'Main Ledger'!$H553,0),0)</f>
        <v>0</v>
      </c>
      <c r="D545">
        <f>IF(ISNUMBER('Start - Print Reports'!$C$13),IF(AND('Main Ledger'!$A553&gt;'Start - Print Reports'!$C$13,'Start - Print Reports'!$A$13='Main Ledger'!$F553),'Main Ledger'!$H553,0),0)</f>
        <v>0</v>
      </c>
      <c r="E545">
        <f>IF(ISNUMBER('Start - Print Reports'!$C$14),IF(AND('Main Ledger'!$A553&gt;'Start - Print Reports'!$C$14,'Start - Print Reports'!$A$14='Main Ledger'!$F553),'Main Ledger'!$H553,0),0)</f>
        <v>0</v>
      </c>
      <c r="F545" s="60" t="s">
        <v>593</v>
      </c>
      <c r="G545">
        <f>IF(AND('Main Ledger'!$E$8-60&lt;'Main Ledger'!A553,'Main Ledger'!A553&lt;'Main Ledger'!$E$8+365),1,0)</f>
        <v>1</v>
      </c>
    </row>
    <row r="546" spans="1:7" ht="12.75">
      <c r="A546">
        <f>IF(ISNUMBER('Start - Print Reports'!$C$10),IF(AND('Main Ledger'!$A554&gt;'Start - Print Reports'!$C$10,'Start - Print Reports'!$A$10='Main Ledger'!$F554),'Main Ledger'!$H554,0),0)</f>
        <v>0</v>
      </c>
      <c r="B546">
        <f>IF(ISNUMBER('Start - Print Reports'!$C$11),IF(AND('Main Ledger'!$A554&gt;'Start - Print Reports'!$C$11,'Start - Print Reports'!$A$11='Main Ledger'!$F554),'Main Ledger'!$H554,0),0)</f>
        <v>0</v>
      </c>
      <c r="C546">
        <f>IF(ISNUMBER('Start - Print Reports'!$C$12),IF(AND('Main Ledger'!$A554&gt;'Start - Print Reports'!$C$12,'Start - Print Reports'!$A$12='Main Ledger'!$F554),'Main Ledger'!$H554,0),0)</f>
        <v>0</v>
      </c>
      <c r="D546">
        <f>IF(ISNUMBER('Start - Print Reports'!$C$13),IF(AND('Main Ledger'!$A554&gt;'Start - Print Reports'!$C$13,'Start - Print Reports'!$A$13='Main Ledger'!$F554),'Main Ledger'!$H554,0),0)</f>
        <v>0</v>
      </c>
      <c r="E546">
        <f>IF(ISNUMBER('Start - Print Reports'!$C$14),IF(AND('Main Ledger'!$A554&gt;'Start - Print Reports'!$C$14,'Start - Print Reports'!$A$14='Main Ledger'!$F554),'Main Ledger'!$H554,0),0)</f>
        <v>0</v>
      </c>
      <c r="F546" s="60" t="s">
        <v>594</v>
      </c>
      <c r="G546">
        <f>IF(AND('Main Ledger'!$E$8-60&lt;'Main Ledger'!A554,'Main Ledger'!A554&lt;'Main Ledger'!$E$8+365),1,0)</f>
        <v>1</v>
      </c>
    </row>
    <row r="547" spans="1:7" ht="12.75">
      <c r="A547">
        <f>IF(ISNUMBER('Start - Print Reports'!$C$10),IF(AND('Main Ledger'!$A555&gt;'Start - Print Reports'!$C$10,'Start - Print Reports'!$A$10='Main Ledger'!$F555),'Main Ledger'!$H555,0),0)</f>
        <v>0</v>
      </c>
      <c r="B547">
        <f>IF(ISNUMBER('Start - Print Reports'!$C$11),IF(AND('Main Ledger'!$A555&gt;'Start - Print Reports'!$C$11,'Start - Print Reports'!$A$11='Main Ledger'!$F555),'Main Ledger'!$H555,0),0)</f>
        <v>0</v>
      </c>
      <c r="C547">
        <f>IF(ISNUMBER('Start - Print Reports'!$C$12),IF(AND('Main Ledger'!$A555&gt;'Start - Print Reports'!$C$12,'Start - Print Reports'!$A$12='Main Ledger'!$F555),'Main Ledger'!$H555,0),0)</f>
        <v>0</v>
      </c>
      <c r="D547">
        <f>IF(ISNUMBER('Start - Print Reports'!$C$13),IF(AND('Main Ledger'!$A555&gt;'Start - Print Reports'!$C$13,'Start - Print Reports'!$A$13='Main Ledger'!$F555),'Main Ledger'!$H555,0),0)</f>
        <v>0</v>
      </c>
      <c r="E547">
        <f>IF(ISNUMBER('Start - Print Reports'!$C$14),IF(AND('Main Ledger'!$A555&gt;'Start - Print Reports'!$C$14,'Start - Print Reports'!$A$14='Main Ledger'!$F555),'Main Ledger'!$H555,0),0)</f>
        <v>0</v>
      </c>
      <c r="F547" s="60" t="s">
        <v>595</v>
      </c>
      <c r="G547">
        <f>IF(AND('Main Ledger'!$E$8-60&lt;'Main Ledger'!A555,'Main Ledger'!A555&lt;'Main Ledger'!$E$8+365),1,0)</f>
        <v>1</v>
      </c>
    </row>
    <row r="548" spans="1:7" ht="12.75">
      <c r="A548">
        <f>IF(ISNUMBER('Start - Print Reports'!$C$10),IF(AND('Main Ledger'!$A556&gt;'Start - Print Reports'!$C$10,'Start - Print Reports'!$A$10='Main Ledger'!$F556),'Main Ledger'!$H556,0),0)</f>
        <v>0</v>
      </c>
      <c r="B548">
        <f>IF(ISNUMBER('Start - Print Reports'!$C$11),IF(AND('Main Ledger'!$A556&gt;'Start - Print Reports'!$C$11,'Start - Print Reports'!$A$11='Main Ledger'!$F556),'Main Ledger'!$H556,0),0)</f>
        <v>0</v>
      </c>
      <c r="C548">
        <f>IF(ISNUMBER('Start - Print Reports'!$C$12),IF(AND('Main Ledger'!$A556&gt;'Start - Print Reports'!$C$12,'Start - Print Reports'!$A$12='Main Ledger'!$F556),'Main Ledger'!$H556,0),0)</f>
        <v>0</v>
      </c>
      <c r="D548">
        <f>IF(ISNUMBER('Start - Print Reports'!$C$13),IF(AND('Main Ledger'!$A556&gt;'Start - Print Reports'!$C$13,'Start - Print Reports'!$A$13='Main Ledger'!$F556),'Main Ledger'!$H556,0),0)</f>
        <v>0</v>
      </c>
      <c r="E548">
        <f>IF(ISNUMBER('Start - Print Reports'!$C$14),IF(AND('Main Ledger'!$A556&gt;'Start - Print Reports'!$C$14,'Start - Print Reports'!$A$14='Main Ledger'!$F556),'Main Ledger'!$H556,0),0)</f>
        <v>0</v>
      </c>
      <c r="F548" s="60" t="s">
        <v>596</v>
      </c>
      <c r="G548">
        <f>IF(AND('Main Ledger'!$E$8-60&lt;'Main Ledger'!A556,'Main Ledger'!A556&lt;'Main Ledger'!$E$8+365),1,0)</f>
        <v>1</v>
      </c>
    </row>
    <row r="549" spans="1:7" ht="12.75">
      <c r="A549">
        <f>IF(ISNUMBER('Start - Print Reports'!$C$10),IF(AND('Main Ledger'!$A557&gt;'Start - Print Reports'!$C$10,'Start - Print Reports'!$A$10='Main Ledger'!$F557),'Main Ledger'!$H557,0),0)</f>
        <v>0</v>
      </c>
      <c r="B549">
        <f>IF(ISNUMBER('Start - Print Reports'!$C$11),IF(AND('Main Ledger'!$A557&gt;'Start - Print Reports'!$C$11,'Start - Print Reports'!$A$11='Main Ledger'!$F557),'Main Ledger'!$H557,0),0)</f>
        <v>0</v>
      </c>
      <c r="C549">
        <f>IF(ISNUMBER('Start - Print Reports'!$C$12),IF(AND('Main Ledger'!$A557&gt;'Start - Print Reports'!$C$12,'Start - Print Reports'!$A$12='Main Ledger'!$F557),'Main Ledger'!$H557,0),0)</f>
        <v>0</v>
      </c>
      <c r="D549">
        <f>IF(ISNUMBER('Start - Print Reports'!$C$13),IF(AND('Main Ledger'!$A557&gt;'Start - Print Reports'!$C$13,'Start - Print Reports'!$A$13='Main Ledger'!$F557),'Main Ledger'!$H557,0),0)</f>
        <v>0</v>
      </c>
      <c r="E549">
        <f>IF(ISNUMBER('Start - Print Reports'!$C$14),IF(AND('Main Ledger'!$A557&gt;'Start - Print Reports'!$C$14,'Start - Print Reports'!$A$14='Main Ledger'!$F557),'Main Ledger'!$H557,0),0)</f>
        <v>0</v>
      </c>
      <c r="F549" s="60" t="s">
        <v>597</v>
      </c>
      <c r="G549">
        <f>IF(AND('Main Ledger'!$E$8-60&lt;'Main Ledger'!A557,'Main Ledger'!A557&lt;'Main Ledger'!$E$8+365),1,0)</f>
        <v>1</v>
      </c>
    </row>
    <row r="550" spans="1:7" ht="12.75">
      <c r="A550">
        <f>IF(ISNUMBER('Start - Print Reports'!$C$10),IF(AND('Main Ledger'!$A558&gt;'Start - Print Reports'!$C$10,'Start - Print Reports'!$A$10='Main Ledger'!$F558),'Main Ledger'!$H558,0),0)</f>
        <v>0</v>
      </c>
      <c r="B550">
        <f>IF(ISNUMBER('Start - Print Reports'!$C$11),IF(AND('Main Ledger'!$A558&gt;'Start - Print Reports'!$C$11,'Start - Print Reports'!$A$11='Main Ledger'!$F558),'Main Ledger'!$H558,0),0)</f>
        <v>0</v>
      </c>
      <c r="C550">
        <f>IF(ISNUMBER('Start - Print Reports'!$C$12),IF(AND('Main Ledger'!$A558&gt;'Start - Print Reports'!$C$12,'Start - Print Reports'!$A$12='Main Ledger'!$F558),'Main Ledger'!$H558,0),0)</f>
        <v>0</v>
      </c>
      <c r="D550">
        <f>IF(ISNUMBER('Start - Print Reports'!$C$13),IF(AND('Main Ledger'!$A558&gt;'Start - Print Reports'!$C$13,'Start - Print Reports'!$A$13='Main Ledger'!$F558),'Main Ledger'!$H558,0),0)</f>
        <v>0</v>
      </c>
      <c r="E550">
        <f>IF(ISNUMBER('Start - Print Reports'!$C$14),IF(AND('Main Ledger'!$A558&gt;'Start - Print Reports'!$C$14,'Start - Print Reports'!$A$14='Main Ledger'!$F558),'Main Ledger'!$H558,0),0)</f>
        <v>0</v>
      </c>
      <c r="F550" s="60" t="s">
        <v>598</v>
      </c>
      <c r="G550">
        <f>IF(AND('Main Ledger'!$E$8-60&lt;'Main Ledger'!A558,'Main Ledger'!A558&lt;'Main Ledger'!$E$8+365),1,0)</f>
        <v>1</v>
      </c>
    </row>
    <row r="551" spans="1:7" ht="12.75">
      <c r="A551">
        <f>IF(ISNUMBER('Start - Print Reports'!$C$10),IF(AND('Main Ledger'!$A559&gt;'Start - Print Reports'!$C$10,'Start - Print Reports'!$A$10='Main Ledger'!$F559),'Main Ledger'!$H559,0),0)</f>
        <v>0</v>
      </c>
      <c r="B551">
        <f>IF(ISNUMBER('Start - Print Reports'!$C$11),IF(AND('Main Ledger'!$A559&gt;'Start - Print Reports'!$C$11,'Start - Print Reports'!$A$11='Main Ledger'!$F559),'Main Ledger'!$H559,0),0)</f>
        <v>0</v>
      </c>
      <c r="C551">
        <f>IF(ISNUMBER('Start - Print Reports'!$C$12),IF(AND('Main Ledger'!$A559&gt;'Start - Print Reports'!$C$12,'Start - Print Reports'!$A$12='Main Ledger'!$F559),'Main Ledger'!$H559,0),0)</f>
        <v>0</v>
      </c>
      <c r="D551">
        <f>IF(ISNUMBER('Start - Print Reports'!$C$13),IF(AND('Main Ledger'!$A559&gt;'Start - Print Reports'!$C$13,'Start - Print Reports'!$A$13='Main Ledger'!$F559),'Main Ledger'!$H559,0),0)</f>
        <v>0</v>
      </c>
      <c r="E551">
        <f>IF(ISNUMBER('Start - Print Reports'!$C$14),IF(AND('Main Ledger'!$A559&gt;'Start - Print Reports'!$C$14,'Start - Print Reports'!$A$14='Main Ledger'!$F559),'Main Ledger'!$H559,0),0)</f>
        <v>0</v>
      </c>
      <c r="F551" s="60" t="s">
        <v>599</v>
      </c>
      <c r="G551">
        <f>IF(AND('Main Ledger'!$E$8-60&lt;'Main Ledger'!A559,'Main Ledger'!A559&lt;'Main Ledger'!$E$8+365),1,0)</f>
        <v>1</v>
      </c>
    </row>
    <row r="552" spans="1:7" ht="12.75">
      <c r="A552">
        <f>IF(ISNUMBER('Start - Print Reports'!$C$10),IF(AND('Main Ledger'!$A560&gt;'Start - Print Reports'!$C$10,'Start - Print Reports'!$A$10='Main Ledger'!$F560),'Main Ledger'!$H560,0),0)</f>
        <v>0</v>
      </c>
      <c r="B552">
        <f>IF(ISNUMBER('Start - Print Reports'!$C$11),IF(AND('Main Ledger'!$A560&gt;'Start - Print Reports'!$C$11,'Start - Print Reports'!$A$11='Main Ledger'!$F560),'Main Ledger'!$H560,0),0)</f>
        <v>0</v>
      </c>
      <c r="C552">
        <f>IF(ISNUMBER('Start - Print Reports'!$C$12),IF(AND('Main Ledger'!$A560&gt;'Start - Print Reports'!$C$12,'Start - Print Reports'!$A$12='Main Ledger'!$F560),'Main Ledger'!$H560,0),0)</f>
        <v>0</v>
      </c>
      <c r="D552">
        <f>IF(ISNUMBER('Start - Print Reports'!$C$13),IF(AND('Main Ledger'!$A560&gt;'Start - Print Reports'!$C$13,'Start - Print Reports'!$A$13='Main Ledger'!$F560),'Main Ledger'!$H560,0),0)</f>
        <v>0</v>
      </c>
      <c r="E552">
        <f>IF(ISNUMBER('Start - Print Reports'!$C$14),IF(AND('Main Ledger'!$A560&gt;'Start - Print Reports'!$C$14,'Start - Print Reports'!$A$14='Main Ledger'!$F560),'Main Ledger'!$H560,0),0)</f>
        <v>0</v>
      </c>
      <c r="F552" s="60" t="s">
        <v>600</v>
      </c>
      <c r="G552">
        <f>IF(AND('Main Ledger'!$E$8-60&lt;'Main Ledger'!A560,'Main Ledger'!A560&lt;'Main Ledger'!$E$8+365),1,0)</f>
        <v>1</v>
      </c>
    </row>
    <row r="553" spans="1:7" ht="12.75">
      <c r="A553">
        <f>IF(ISNUMBER('Start - Print Reports'!$C$10),IF(AND('Main Ledger'!$A561&gt;'Start - Print Reports'!$C$10,'Start - Print Reports'!$A$10='Main Ledger'!$F561),'Main Ledger'!$H561,0),0)</f>
        <v>0</v>
      </c>
      <c r="B553">
        <f>IF(ISNUMBER('Start - Print Reports'!$C$11),IF(AND('Main Ledger'!$A561&gt;'Start - Print Reports'!$C$11,'Start - Print Reports'!$A$11='Main Ledger'!$F561),'Main Ledger'!$H561,0),0)</f>
        <v>0</v>
      </c>
      <c r="C553">
        <f>IF(ISNUMBER('Start - Print Reports'!$C$12),IF(AND('Main Ledger'!$A561&gt;'Start - Print Reports'!$C$12,'Start - Print Reports'!$A$12='Main Ledger'!$F561),'Main Ledger'!$H561,0),0)</f>
        <v>0</v>
      </c>
      <c r="D553">
        <f>IF(ISNUMBER('Start - Print Reports'!$C$13),IF(AND('Main Ledger'!$A561&gt;'Start - Print Reports'!$C$13,'Start - Print Reports'!$A$13='Main Ledger'!$F561),'Main Ledger'!$H561,0),0)</f>
        <v>0</v>
      </c>
      <c r="E553">
        <f>IF(ISNUMBER('Start - Print Reports'!$C$14),IF(AND('Main Ledger'!$A561&gt;'Start - Print Reports'!$C$14,'Start - Print Reports'!$A$14='Main Ledger'!$F561),'Main Ledger'!$H561,0),0)</f>
        <v>0</v>
      </c>
      <c r="F553" s="60" t="s">
        <v>601</v>
      </c>
      <c r="G553">
        <f>IF(AND('Main Ledger'!$E$8-60&lt;'Main Ledger'!A561,'Main Ledger'!A561&lt;'Main Ledger'!$E$8+365),1,0)</f>
        <v>1</v>
      </c>
    </row>
    <row r="554" spans="1:7" ht="12.75">
      <c r="A554">
        <f>IF(ISNUMBER('Start - Print Reports'!$C$10),IF(AND('Main Ledger'!$A562&gt;'Start - Print Reports'!$C$10,'Start - Print Reports'!$A$10='Main Ledger'!$F562),'Main Ledger'!$H562,0),0)</f>
        <v>0</v>
      </c>
      <c r="B554">
        <f>IF(ISNUMBER('Start - Print Reports'!$C$11),IF(AND('Main Ledger'!$A562&gt;'Start - Print Reports'!$C$11,'Start - Print Reports'!$A$11='Main Ledger'!$F562),'Main Ledger'!$H562,0),0)</f>
        <v>0</v>
      </c>
      <c r="C554">
        <f>IF(ISNUMBER('Start - Print Reports'!$C$12),IF(AND('Main Ledger'!$A562&gt;'Start - Print Reports'!$C$12,'Start - Print Reports'!$A$12='Main Ledger'!$F562),'Main Ledger'!$H562,0),0)</f>
        <v>0</v>
      </c>
      <c r="D554">
        <f>IF(ISNUMBER('Start - Print Reports'!$C$13),IF(AND('Main Ledger'!$A562&gt;'Start - Print Reports'!$C$13,'Start - Print Reports'!$A$13='Main Ledger'!$F562),'Main Ledger'!$H562,0),0)</f>
        <v>0</v>
      </c>
      <c r="E554">
        <f>IF(ISNUMBER('Start - Print Reports'!$C$14),IF(AND('Main Ledger'!$A562&gt;'Start - Print Reports'!$C$14,'Start - Print Reports'!$A$14='Main Ledger'!$F562),'Main Ledger'!$H562,0),0)</f>
        <v>0</v>
      </c>
      <c r="F554" s="60" t="s">
        <v>602</v>
      </c>
      <c r="G554">
        <f>IF(AND('Main Ledger'!$E$8-60&lt;'Main Ledger'!A562,'Main Ledger'!A562&lt;'Main Ledger'!$E$8+365),1,0)</f>
        <v>1</v>
      </c>
    </row>
    <row r="555" spans="1:7" ht="12.75">
      <c r="A555">
        <f>IF(ISNUMBER('Start - Print Reports'!$C$10),IF(AND('Main Ledger'!$A563&gt;'Start - Print Reports'!$C$10,'Start - Print Reports'!$A$10='Main Ledger'!$F563),'Main Ledger'!$H563,0),0)</f>
        <v>0</v>
      </c>
      <c r="B555">
        <f>IF(ISNUMBER('Start - Print Reports'!$C$11),IF(AND('Main Ledger'!$A563&gt;'Start - Print Reports'!$C$11,'Start - Print Reports'!$A$11='Main Ledger'!$F563),'Main Ledger'!$H563,0),0)</f>
        <v>0</v>
      </c>
      <c r="C555">
        <f>IF(ISNUMBER('Start - Print Reports'!$C$12),IF(AND('Main Ledger'!$A563&gt;'Start - Print Reports'!$C$12,'Start - Print Reports'!$A$12='Main Ledger'!$F563),'Main Ledger'!$H563,0),0)</f>
        <v>0</v>
      </c>
      <c r="D555">
        <f>IF(ISNUMBER('Start - Print Reports'!$C$13),IF(AND('Main Ledger'!$A563&gt;'Start - Print Reports'!$C$13,'Start - Print Reports'!$A$13='Main Ledger'!$F563),'Main Ledger'!$H563,0),0)</f>
        <v>0</v>
      </c>
      <c r="E555">
        <f>IF(ISNUMBER('Start - Print Reports'!$C$14),IF(AND('Main Ledger'!$A563&gt;'Start - Print Reports'!$C$14,'Start - Print Reports'!$A$14='Main Ledger'!$F563),'Main Ledger'!$H563,0),0)</f>
        <v>0</v>
      </c>
      <c r="F555" s="60" t="s">
        <v>603</v>
      </c>
      <c r="G555">
        <f>IF(AND('Main Ledger'!$E$8-60&lt;'Main Ledger'!A563,'Main Ledger'!A563&lt;'Main Ledger'!$E$8+365),1,0)</f>
        <v>1</v>
      </c>
    </row>
    <row r="556" spans="1:7" ht="12.75">
      <c r="A556">
        <f>IF(ISNUMBER('Start - Print Reports'!$C$10),IF(AND('Main Ledger'!$A564&gt;'Start - Print Reports'!$C$10,'Start - Print Reports'!$A$10='Main Ledger'!$F564),'Main Ledger'!$H564,0),0)</f>
        <v>0</v>
      </c>
      <c r="B556">
        <f>IF(ISNUMBER('Start - Print Reports'!$C$11),IF(AND('Main Ledger'!$A564&gt;'Start - Print Reports'!$C$11,'Start - Print Reports'!$A$11='Main Ledger'!$F564),'Main Ledger'!$H564,0),0)</f>
        <v>0</v>
      </c>
      <c r="C556">
        <f>IF(ISNUMBER('Start - Print Reports'!$C$12),IF(AND('Main Ledger'!$A564&gt;'Start - Print Reports'!$C$12,'Start - Print Reports'!$A$12='Main Ledger'!$F564),'Main Ledger'!$H564,0),0)</f>
        <v>0</v>
      </c>
      <c r="D556">
        <f>IF(ISNUMBER('Start - Print Reports'!$C$13),IF(AND('Main Ledger'!$A564&gt;'Start - Print Reports'!$C$13,'Start - Print Reports'!$A$13='Main Ledger'!$F564),'Main Ledger'!$H564,0),0)</f>
        <v>0</v>
      </c>
      <c r="E556">
        <f>IF(ISNUMBER('Start - Print Reports'!$C$14),IF(AND('Main Ledger'!$A564&gt;'Start - Print Reports'!$C$14,'Start - Print Reports'!$A$14='Main Ledger'!$F564),'Main Ledger'!$H564,0),0)</f>
        <v>0</v>
      </c>
      <c r="F556" s="60" t="s">
        <v>604</v>
      </c>
      <c r="G556">
        <f>IF(AND('Main Ledger'!$E$8-60&lt;'Main Ledger'!A564,'Main Ledger'!A564&lt;'Main Ledger'!$E$8+365),1,0)</f>
        <v>1</v>
      </c>
    </row>
    <row r="557" spans="1:7" ht="12.75">
      <c r="A557">
        <f>IF(ISNUMBER('Start - Print Reports'!$C$10),IF(AND('Main Ledger'!$A565&gt;'Start - Print Reports'!$C$10,'Start - Print Reports'!$A$10='Main Ledger'!$F565),'Main Ledger'!$H565,0),0)</f>
        <v>0</v>
      </c>
      <c r="B557">
        <f>IF(ISNUMBER('Start - Print Reports'!$C$11),IF(AND('Main Ledger'!$A565&gt;'Start - Print Reports'!$C$11,'Start - Print Reports'!$A$11='Main Ledger'!$F565),'Main Ledger'!$H565,0),0)</f>
        <v>0</v>
      </c>
      <c r="C557">
        <f>IF(ISNUMBER('Start - Print Reports'!$C$12),IF(AND('Main Ledger'!$A565&gt;'Start - Print Reports'!$C$12,'Start - Print Reports'!$A$12='Main Ledger'!$F565),'Main Ledger'!$H565,0),0)</f>
        <v>0</v>
      </c>
      <c r="D557">
        <f>IF(ISNUMBER('Start - Print Reports'!$C$13),IF(AND('Main Ledger'!$A565&gt;'Start - Print Reports'!$C$13,'Start - Print Reports'!$A$13='Main Ledger'!$F565),'Main Ledger'!$H565,0),0)</f>
        <v>0</v>
      </c>
      <c r="E557">
        <f>IF(ISNUMBER('Start - Print Reports'!$C$14),IF(AND('Main Ledger'!$A565&gt;'Start - Print Reports'!$C$14,'Start - Print Reports'!$A$14='Main Ledger'!$F565),'Main Ledger'!$H565,0),0)</f>
        <v>0</v>
      </c>
      <c r="F557" s="60" t="s">
        <v>605</v>
      </c>
      <c r="G557">
        <f>IF(AND('Main Ledger'!$E$8-60&lt;'Main Ledger'!A565,'Main Ledger'!A565&lt;'Main Ledger'!$E$8+365),1,0)</f>
        <v>1</v>
      </c>
    </row>
    <row r="558" spans="1:7" ht="12.75">
      <c r="A558">
        <f>IF(ISNUMBER('Start - Print Reports'!$C$10),IF(AND('Main Ledger'!$A566&gt;'Start - Print Reports'!$C$10,'Start - Print Reports'!$A$10='Main Ledger'!$F566),'Main Ledger'!$H566,0),0)</f>
        <v>0</v>
      </c>
      <c r="B558">
        <f>IF(ISNUMBER('Start - Print Reports'!$C$11),IF(AND('Main Ledger'!$A566&gt;'Start - Print Reports'!$C$11,'Start - Print Reports'!$A$11='Main Ledger'!$F566),'Main Ledger'!$H566,0),0)</f>
        <v>0</v>
      </c>
      <c r="C558">
        <f>IF(ISNUMBER('Start - Print Reports'!$C$12),IF(AND('Main Ledger'!$A566&gt;'Start - Print Reports'!$C$12,'Start - Print Reports'!$A$12='Main Ledger'!$F566),'Main Ledger'!$H566,0),0)</f>
        <v>0</v>
      </c>
      <c r="D558">
        <f>IF(ISNUMBER('Start - Print Reports'!$C$13),IF(AND('Main Ledger'!$A566&gt;'Start - Print Reports'!$C$13,'Start - Print Reports'!$A$13='Main Ledger'!$F566),'Main Ledger'!$H566,0),0)</f>
        <v>0</v>
      </c>
      <c r="E558">
        <f>IF(ISNUMBER('Start - Print Reports'!$C$14),IF(AND('Main Ledger'!$A566&gt;'Start - Print Reports'!$C$14,'Start - Print Reports'!$A$14='Main Ledger'!$F566),'Main Ledger'!$H566,0),0)</f>
        <v>0</v>
      </c>
      <c r="F558" s="60" t="s">
        <v>606</v>
      </c>
      <c r="G558">
        <f>IF(AND('Main Ledger'!$E$8-60&lt;'Main Ledger'!A566,'Main Ledger'!A566&lt;'Main Ledger'!$E$8+365),1,0)</f>
        <v>1</v>
      </c>
    </row>
    <row r="559" spans="1:7" ht="12.75">
      <c r="A559">
        <f>IF(ISNUMBER('Start - Print Reports'!$C$10),IF(AND('Main Ledger'!$A567&gt;'Start - Print Reports'!$C$10,'Start - Print Reports'!$A$10='Main Ledger'!$F567),'Main Ledger'!$H567,0),0)</f>
        <v>0</v>
      </c>
      <c r="B559">
        <f>IF(ISNUMBER('Start - Print Reports'!$C$11),IF(AND('Main Ledger'!$A567&gt;'Start - Print Reports'!$C$11,'Start - Print Reports'!$A$11='Main Ledger'!$F567),'Main Ledger'!$H567,0),0)</f>
        <v>0</v>
      </c>
      <c r="C559">
        <f>IF(ISNUMBER('Start - Print Reports'!$C$12),IF(AND('Main Ledger'!$A567&gt;'Start - Print Reports'!$C$12,'Start - Print Reports'!$A$12='Main Ledger'!$F567),'Main Ledger'!$H567,0),0)</f>
        <v>0</v>
      </c>
      <c r="D559">
        <f>IF(ISNUMBER('Start - Print Reports'!$C$13),IF(AND('Main Ledger'!$A567&gt;'Start - Print Reports'!$C$13,'Start - Print Reports'!$A$13='Main Ledger'!$F567),'Main Ledger'!$H567,0),0)</f>
        <v>0</v>
      </c>
      <c r="E559">
        <f>IF(ISNUMBER('Start - Print Reports'!$C$14),IF(AND('Main Ledger'!$A567&gt;'Start - Print Reports'!$C$14,'Start - Print Reports'!$A$14='Main Ledger'!$F567),'Main Ledger'!$H567,0),0)</f>
        <v>0</v>
      </c>
      <c r="F559" s="60" t="s">
        <v>607</v>
      </c>
      <c r="G559">
        <f>IF(AND('Main Ledger'!$E$8-60&lt;'Main Ledger'!A567,'Main Ledger'!A567&lt;'Main Ledger'!$E$8+365),1,0)</f>
        <v>1</v>
      </c>
    </row>
    <row r="560" spans="1:7" ht="12.75">
      <c r="A560">
        <f>IF(ISNUMBER('Start - Print Reports'!$C$10),IF(AND('Main Ledger'!$A568&gt;'Start - Print Reports'!$C$10,'Start - Print Reports'!$A$10='Main Ledger'!$F568),'Main Ledger'!$H568,0),0)</f>
        <v>0</v>
      </c>
      <c r="B560">
        <f>IF(ISNUMBER('Start - Print Reports'!$C$11),IF(AND('Main Ledger'!$A568&gt;'Start - Print Reports'!$C$11,'Start - Print Reports'!$A$11='Main Ledger'!$F568),'Main Ledger'!$H568,0),0)</f>
        <v>0</v>
      </c>
      <c r="C560">
        <f>IF(ISNUMBER('Start - Print Reports'!$C$12),IF(AND('Main Ledger'!$A568&gt;'Start - Print Reports'!$C$12,'Start - Print Reports'!$A$12='Main Ledger'!$F568),'Main Ledger'!$H568,0),0)</f>
        <v>0</v>
      </c>
      <c r="D560">
        <f>IF(ISNUMBER('Start - Print Reports'!$C$13),IF(AND('Main Ledger'!$A568&gt;'Start - Print Reports'!$C$13,'Start - Print Reports'!$A$13='Main Ledger'!$F568),'Main Ledger'!$H568,0),0)</f>
        <v>0</v>
      </c>
      <c r="E560">
        <f>IF(ISNUMBER('Start - Print Reports'!$C$14),IF(AND('Main Ledger'!$A568&gt;'Start - Print Reports'!$C$14,'Start - Print Reports'!$A$14='Main Ledger'!$F568),'Main Ledger'!$H568,0),0)</f>
        <v>0</v>
      </c>
      <c r="F560" s="60" t="s">
        <v>608</v>
      </c>
      <c r="G560">
        <f>IF(AND('Main Ledger'!$E$8-60&lt;'Main Ledger'!A568,'Main Ledger'!A568&lt;'Main Ledger'!$E$8+365),1,0)</f>
        <v>1</v>
      </c>
    </row>
    <row r="561" spans="1:7" ht="12.75">
      <c r="A561">
        <f>IF(ISNUMBER('Start - Print Reports'!$C$10),IF(AND('Main Ledger'!$A569&gt;'Start - Print Reports'!$C$10,'Start - Print Reports'!$A$10='Main Ledger'!$F569),'Main Ledger'!$H569,0),0)</f>
        <v>0</v>
      </c>
      <c r="B561">
        <f>IF(ISNUMBER('Start - Print Reports'!$C$11),IF(AND('Main Ledger'!$A569&gt;'Start - Print Reports'!$C$11,'Start - Print Reports'!$A$11='Main Ledger'!$F569),'Main Ledger'!$H569,0),0)</f>
        <v>0</v>
      </c>
      <c r="C561">
        <f>IF(ISNUMBER('Start - Print Reports'!$C$12),IF(AND('Main Ledger'!$A569&gt;'Start - Print Reports'!$C$12,'Start - Print Reports'!$A$12='Main Ledger'!$F569),'Main Ledger'!$H569,0),0)</f>
        <v>0</v>
      </c>
      <c r="D561">
        <f>IF(ISNUMBER('Start - Print Reports'!$C$13),IF(AND('Main Ledger'!$A569&gt;'Start - Print Reports'!$C$13,'Start - Print Reports'!$A$13='Main Ledger'!$F569),'Main Ledger'!$H569,0),0)</f>
        <v>0</v>
      </c>
      <c r="E561">
        <f>IF(ISNUMBER('Start - Print Reports'!$C$14),IF(AND('Main Ledger'!$A569&gt;'Start - Print Reports'!$C$14,'Start - Print Reports'!$A$14='Main Ledger'!$F569),'Main Ledger'!$H569,0),0)</f>
        <v>0</v>
      </c>
      <c r="F561" s="60" t="s">
        <v>609</v>
      </c>
      <c r="G561">
        <f>IF(AND('Main Ledger'!$E$8-60&lt;'Main Ledger'!A569,'Main Ledger'!A569&lt;'Main Ledger'!$E$8+365),1,0)</f>
        <v>1</v>
      </c>
    </row>
    <row r="562" spans="1:7" ht="12.75">
      <c r="A562">
        <f>IF(ISNUMBER('Start - Print Reports'!$C$10),IF(AND('Main Ledger'!$A570&gt;'Start - Print Reports'!$C$10,'Start - Print Reports'!$A$10='Main Ledger'!$F570),'Main Ledger'!$H570,0),0)</f>
        <v>0</v>
      </c>
      <c r="B562">
        <f>IF(ISNUMBER('Start - Print Reports'!$C$11),IF(AND('Main Ledger'!$A570&gt;'Start - Print Reports'!$C$11,'Start - Print Reports'!$A$11='Main Ledger'!$F570),'Main Ledger'!$H570,0),0)</f>
        <v>0</v>
      </c>
      <c r="C562">
        <f>IF(ISNUMBER('Start - Print Reports'!$C$12),IF(AND('Main Ledger'!$A570&gt;'Start - Print Reports'!$C$12,'Start - Print Reports'!$A$12='Main Ledger'!$F570),'Main Ledger'!$H570,0),0)</f>
        <v>0</v>
      </c>
      <c r="D562">
        <f>IF(ISNUMBER('Start - Print Reports'!$C$13),IF(AND('Main Ledger'!$A570&gt;'Start - Print Reports'!$C$13,'Start - Print Reports'!$A$13='Main Ledger'!$F570),'Main Ledger'!$H570,0),0)</f>
        <v>0</v>
      </c>
      <c r="E562">
        <f>IF(ISNUMBER('Start - Print Reports'!$C$14),IF(AND('Main Ledger'!$A570&gt;'Start - Print Reports'!$C$14,'Start - Print Reports'!$A$14='Main Ledger'!$F570),'Main Ledger'!$H570,0),0)</f>
        <v>0</v>
      </c>
      <c r="F562" s="60" t="s">
        <v>610</v>
      </c>
      <c r="G562">
        <f>IF(AND('Main Ledger'!$E$8-60&lt;'Main Ledger'!A570,'Main Ledger'!A570&lt;'Main Ledger'!$E$8+365),1,0)</f>
        <v>1</v>
      </c>
    </row>
    <row r="563" spans="1:7" ht="12.75">
      <c r="A563">
        <f>IF(ISNUMBER('Start - Print Reports'!$C$10),IF(AND('Main Ledger'!$A571&gt;'Start - Print Reports'!$C$10,'Start - Print Reports'!$A$10='Main Ledger'!$F571),'Main Ledger'!$H571,0),0)</f>
        <v>0</v>
      </c>
      <c r="B563">
        <f>IF(ISNUMBER('Start - Print Reports'!$C$11),IF(AND('Main Ledger'!$A571&gt;'Start - Print Reports'!$C$11,'Start - Print Reports'!$A$11='Main Ledger'!$F571),'Main Ledger'!$H571,0),0)</f>
        <v>0</v>
      </c>
      <c r="C563">
        <f>IF(ISNUMBER('Start - Print Reports'!$C$12),IF(AND('Main Ledger'!$A571&gt;'Start - Print Reports'!$C$12,'Start - Print Reports'!$A$12='Main Ledger'!$F571),'Main Ledger'!$H571,0),0)</f>
        <v>0</v>
      </c>
      <c r="D563">
        <f>IF(ISNUMBER('Start - Print Reports'!$C$13),IF(AND('Main Ledger'!$A571&gt;'Start - Print Reports'!$C$13,'Start - Print Reports'!$A$13='Main Ledger'!$F571),'Main Ledger'!$H571,0),0)</f>
        <v>0</v>
      </c>
      <c r="E563">
        <f>IF(ISNUMBER('Start - Print Reports'!$C$14),IF(AND('Main Ledger'!$A571&gt;'Start - Print Reports'!$C$14,'Start - Print Reports'!$A$14='Main Ledger'!$F571),'Main Ledger'!$H571,0),0)</f>
        <v>0</v>
      </c>
      <c r="F563" s="60" t="s">
        <v>611</v>
      </c>
      <c r="G563">
        <f>IF(AND('Main Ledger'!$E$8-60&lt;'Main Ledger'!A571,'Main Ledger'!A571&lt;'Main Ledger'!$E$8+365),1,0)</f>
        <v>1</v>
      </c>
    </row>
    <row r="564" spans="1:7" ht="12.75">
      <c r="A564">
        <f>IF(ISNUMBER('Start - Print Reports'!$C$10),IF(AND('Main Ledger'!$A572&gt;'Start - Print Reports'!$C$10,'Start - Print Reports'!$A$10='Main Ledger'!$F572),'Main Ledger'!$H572,0),0)</f>
        <v>0</v>
      </c>
      <c r="B564">
        <f>IF(ISNUMBER('Start - Print Reports'!$C$11),IF(AND('Main Ledger'!$A572&gt;'Start - Print Reports'!$C$11,'Start - Print Reports'!$A$11='Main Ledger'!$F572),'Main Ledger'!$H572,0),0)</f>
        <v>0</v>
      </c>
      <c r="C564">
        <f>IF(ISNUMBER('Start - Print Reports'!$C$12),IF(AND('Main Ledger'!$A572&gt;'Start - Print Reports'!$C$12,'Start - Print Reports'!$A$12='Main Ledger'!$F572),'Main Ledger'!$H572,0),0)</f>
        <v>0</v>
      </c>
      <c r="D564">
        <f>IF(ISNUMBER('Start - Print Reports'!$C$13),IF(AND('Main Ledger'!$A572&gt;'Start - Print Reports'!$C$13,'Start - Print Reports'!$A$13='Main Ledger'!$F572),'Main Ledger'!$H572,0),0)</f>
        <v>0</v>
      </c>
      <c r="E564">
        <f>IF(ISNUMBER('Start - Print Reports'!$C$14),IF(AND('Main Ledger'!$A572&gt;'Start - Print Reports'!$C$14,'Start - Print Reports'!$A$14='Main Ledger'!$F572),'Main Ledger'!$H572,0),0)</f>
        <v>0</v>
      </c>
      <c r="F564" s="60" t="s">
        <v>612</v>
      </c>
      <c r="G564">
        <f>IF(AND('Main Ledger'!$E$8-60&lt;'Main Ledger'!A572,'Main Ledger'!A572&lt;'Main Ledger'!$E$8+365),1,0)</f>
        <v>1</v>
      </c>
    </row>
    <row r="565" spans="1:7" ht="12.75">
      <c r="A565">
        <f>IF(ISNUMBER('Start - Print Reports'!$C$10),IF(AND('Main Ledger'!$A573&gt;'Start - Print Reports'!$C$10,'Start - Print Reports'!$A$10='Main Ledger'!$F573),'Main Ledger'!$H573,0),0)</f>
        <v>0</v>
      </c>
      <c r="B565">
        <f>IF(ISNUMBER('Start - Print Reports'!$C$11),IF(AND('Main Ledger'!$A573&gt;'Start - Print Reports'!$C$11,'Start - Print Reports'!$A$11='Main Ledger'!$F573),'Main Ledger'!$H573,0),0)</f>
        <v>0</v>
      </c>
      <c r="C565">
        <f>IF(ISNUMBER('Start - Print Reports'!$C$12),IF(AND('Main Ledger'!$A573&gt;'Start - Print Reports'!$C$12,'Start - Print Reports'!$A$12='Main Ledger'!$F573),'Main Ledger'!$H573,0),0)</f>
        <v>0</v>
      </c>
      <c r="D565">
        <f>IF(ISNUMBER('Start - Print Reports'!$C$13),IF(AND('Main Ledger'!$A573&gt;'Start - Print Reports'!$C$13,'Start - Print Reports'!$A$13='Main Ledger'!$F573),'Main Ledger'!$H573,0),0)</f>
        <v>0</v>
      </c>
      <c r="E565">
        <f>IF(ISNUMBER('Start - Print Reports'!$C$14),IF(AND('Main Ledger'!$A573&gt;'Start - Print Reports'!$C$14,'Start - Print Reports'!$A$14='Main Ledger'!$F573),'Main Ledger'!$H573,0),0)</f>
        <v>0</v>
      </c>
      <c r="F565" s="60" t="s">
        <v>613</v>
      </c>
      <c r="G565">
        <f>IF(AND('Main Ledger'!$E$8-60&lt;'Main Ledger'!A573,'Main Ledger'!A573&lt;'Main Ledger'!$E$8+365),1,0)</f>
        <v>1</v>
      </c>
    </row>
    <row r="566" spans="1:7" ht="12.75">
      <c r="A566">
        <f>IF(ISNUMBER('Start - Print Reports'!$C$10),IF(AND('Main Ledger'!$A574&gt;'Start - Print Reports'!$C$10,'Start - Print Reports'!$A$10='Main Ledger'!$F574),'Main Ledger'!$H574,0),0)</f>
        <v>0</v>
      </c>
      <c r="B566">
        <f>IF(ISNUMBER('Start - Print Reports'!$C$11),IF(AND('Main Ledger'!$A574&gt;'Start - Print Reports'!$C$11,'Start - Print Reports'!$A$11='Main Ledger'!$F574),'Main Ledger'!$H574,0),0)</f>
        <v>0</v>
      </c>
      <c r="C566">
        <f>IF(ISNUMBER('Start - Print Reports'!$C$12),IF(AND('Main Ledger'!$A574&gt;'Start - Print Reports'!$C$12,'Start - Print Reports'!$A$12='Main Ledger'!$F574),'Main Ledger'!$H574,0),0)</f>
        <v>0</v>
      </c>
      <c r="D566">
        <f>IF(ISNUMBER('Start - Print Reports'!$C$13),IF(AND('Main Ledger'!$A574&gt;'Start - Print Reports'!$C$13,'Start - Print Reports'!$A$13='Main Ledger'!$F574),'Main Ledger'!$H574,0),0)</f>
        <v>0</v>
      </c>
      <c r="E566">
        <f>IF(ISNUMBER('Start - Print Reports'!$C$14),IF(AND('Main Ledger'!$A574&gt;'Start - Print Reports'!$C$14,'Start - Print Reports'!$A$14='Main Ledger'!$F574),'Main Ledger'!$H574,0),0)</f>
        <v>0</v>
      </c>
      <c r="F566" s="60" t="s">
        <v>614</v>
      </c>
      <c r="G566">
        <f>IF(AND('Main Ledger'!$E$8-60&lt;'Main Ledger'!A574,'Main Ledger'!A574&lt;'Main Ledger'!$E$8+365),1,0)</f>
        <v>1</v>
      </c>
    </row>
    <row r="567" spans="1:7" ht="12.75">
      <c r="A567">
        <f>IF(ISNUMBER('Start - Print Reports'!$C$10),IF(AND('Main Ledger'!$A575&gt;'Start - Print Reports'!$C$10,'Start - Print Reports'!$A$10='Main Ledger'!$F575),'Main Ledger'!$H575,0),0)</f>
        <v>0</v>
      </c>
      <c r="B567">
        <f>IF(ISNUMBER('Start - Print Reports'!$C$11),IF(AND('Main Ledger'!$A575&gt;'Start - Print Reports'!$C$11,'Start - Print Reports'!$A$11='Main Ledger'!$F575),'Main Ledger'!$H575,0),0)</f>
        <v>0</v>
      </c>
      <c r="C567">
        <f>IF(ISNUMBER('Start - Print Reports'!$C$12),IF(AND('Main Ledger'!$A575&gt;'Start - Print Reports'!$C$12,'Start - Print Reports'!$A$12='Main Ledger'!$F575),'Main Ledger'!$H575,0),0)</f>
        <v>0</v>
      </c>
      <c r="D567">
        <f>IF(ISNUMBER('Start - Print Reports'!$C$13),IF(AND('Main Ledger'!$A575&gt;'Start - Print Reports'!$C$13,'Start - Print Reports'!$A$13='Main Ledger'!$F575),'Main Ledger'!$H575,0),0)</f>
        <v>0</v>
      </c>
      <c r="E567">
        <f>IF(ISNUMBER('Start - Print Reports'!$C$14),IF(AND('Main Ledger'!$A575&gt;'Start - Print Reports'!$C$14,'Start - Print Reports'!$A$14='Main Ledger'!$F575),'Main Ledger'!$H575,0),0)</f>
        <v>0</v>
      </c>
      <c r="F567" s="60" t="s">
        <v>615</v>
      </c>
      <c r="G567">
        <f>IF(AND('Main Ledger'!$E$8-60&lt;'Main Ledger'!A575,'Main Ledger'!A575&lt;'Main Ledger'!$E$8+365),1,0)</f>
        <v>1</v>
      </c>
    </row>
    <row r="568" spans="1:7" ht="12.75">
      <c r="A568">
        <f>IF(ISNUMBER('Start - Print Reports'!$C$10),IF(AND('Main Ledger'!$A576&gt;'Start - Print Reports'!$C$10,'Start - Print Reports'!$A$10='Main Ledger'!$F576),'Main Ledger'!$H576,0),0)</f>
        <v>0</v>
      </c>
      <c r="B568">
        <f>IF(ISNUMBER('Start - Print Reports'!$C$11),IF(AND('Main Ledger'!$A576&gt;'Start - Print Reports'!$C$11,'Start - Print Reports'!$A$11='Main Ledger'!$F576),'Main Ledger'!$H576,0),0)</f>
        <v>0</v>
      </c>
      <c r="C568">
        <f>IF(ISNUMBER('Start - Print Reports'!$C$12),IF(AND('Main Ledger'!$A576&gt;'Start - Print Reports'!$C$12,'Start - Print Reports'!$A$12='Main Ledger'!$F576),'Main Ledger'!$H576,0),0)</f>
        <v>0</v>
      </c>
      <c r="D568">
        <f>IF(ISNUMBER('Start - Print Reports'!$C$13),IF(AND('Main Ledger'!$A576&gt;'Start - Print Reports'!$C$13,'Start - Print Reports'!$A$13='Main Ledger'!$F576),'Main Ledger'!$H576,0),0)</f>
        <v>0</v>
      </c>
      <c r="E568">
        <f>IF(ISNUMBER('Start - Print Reports'!$C$14),IF(AND('Main Ledger'!$A576&gt;'Start - Print Reports'!$C$14,'Start - Print Reports'!$A$14='Main Ledger'!$F576),'Main Ledger'!$H576,0),0)</f>
        <v>0</v>
      </c>
      <c r="F568" s="60" t="s">
        <v>616</v>
      </c>
      <c r="G568">
        <f>IF(AND('Main Ledger'!$E$8-60&lt;'Main Ledger'!A576,'Main Ledger'!A576&lt;'Main Ledger'!$E$8+365),1,0)</f>
        <v>1</v>
      </c>
    </row>
    <row r="569" spans="1:7" ht="12.75">
      <c r="A569">
        <f>IF(ISNUMBER('Start - Print Reports'!$C$10),IF(AND('Main Ledger'!$A577&gt;'Start - Print Reports'!$C$10,'Start - Print Reports'!$A$10='Main Ledger'!$F577),'Main Ledger'!$H577,0),0)</f>
        <v>0</v>
      </c>
      <c r="B569">
        <f>IF(ISNUMBER('Start - Print Reports'!$C$11),IF(AND('Main Ledger'!$A577&gt;'Start - Print Reports'!$C$11,'Start - Print Reports'!$A$11='Main Ledger'!$F577),'Main Ledger'!$H577,0),0)</f>
        <v>0</v>
      </c>
      <c r="C569">
        <f>IF(ISNUMBER('Start - Print Reports'!$C$12),IF(AND('Main Ledger'!$A577&gt;'Start - Print Reports'!$C$12,'Start - Print Reports'!$A$12='Main Ledger'!$F577),'Main Ledger'!$H577,0),0)</f>
        <v>0</v>
      </c>
      <c r="D569">
        <f>IF(ISNUMBER('Start - Print Reports'!$C$13),IF(AND('Main Ledger'!$A577&gt;'Start - Print Reports'!$C$13,'Start - Print Reports'!$A$13='Main Ledger'!$F577),'Main Ledger'!$H577,0),0)</f>
        <v>0</v>
      </c>
      <c r="E569">
        <f>IF(ISNUMBER('Start - Print Reports'!$C$14),IF(AND('Main Ledger'!$A577&gt;'Start - Print Reports'!$C$14,'Start - Print Reports'!$A$14='Main Ledger'!$F577),'Main Ledger'!$H577,0),0)</f>
        <v>0</v>
      </c>
      <c r="F569" s="60" t="s">
        <v>617</v>
      </c>
      <c r="G569">
        <f>IF(AND('Main Ledger'!$E$8-60&lt;'Main Ledger'!A577,'Main Ledger'!A577&lt;'Main Ledger'!$E$8+365),1,0)</f>
        <v>1</v>
      </c>
    </row>
    <row r="570" spans="1:7" ht="12.75">
      <c r="A570">
        <f>IF(ISNUMBER('Start - Print Reports'!$C$10),IF(AND('Main Ledger'!$A578&gt;'Start - Print Reports'!$C$10,'Start - Print Reports'!$A$10='Main Ledger'!$F578),'Main Ledger'!$H578,0),0)</f>
        <v>0</v>
      </c>
      <c r="B570">
        <f>IF(ISNUMBER('Start - Print Reports'!$C$11),IF(AND('Main Ledger'!$A578&gt;'Start - Print Reports'!$C$11,'Start - Print Reports'!$A$11='Main Ledger'!$F578),'Main Ledger'!$H578,0),0)</f>
        <v>0</v>
      </c>
      <c r="C570">
        <f>IF(ISNUMBER('Start - Print Reports'!$C$12),IF(AND('Main Ledger'!$A578&gt;'Start - Print Reports'!$C$12,'Start - Print Reports'!$A$12='Main Ledger'!$F578),'Main Ledger'!$H578,0),0)</f>
        <v>0</v>
      </c>
      <c r="D570">
        <f>IF(ISNUMBER('Start - Print Reports'!$C$13),IF(AND('Main Ledger'!$A578&gt;'Start - Print Reports'!$C$13,'Start - Print Reports'!$A$13='Main Ledger'!$F578),'Main Ledger'!$H578,0),0)</f>
        <v>0</v>
      </c>
      <c r="E570">
        <f>IF(ISNUMBER('Start - Print Reports'!$C$14),IF(AND('Main Ledger'!$A578&gt;'Start - Print Reports'!$C$14,'Start - Print Reports'!$A$14='Main Ledger'!$F578),'Main Ledger'!$H578,0),0)</f>
        <v>0</v>
      </c>
      <c r="F570" s="60" t="s">
        <v>618</v>
      </c>
      <c r="G570">
        <f>IF(AND('Main Ledger'!$E$8-60&lt;'Main Ledger'!A578,'Main Ledger'!A578&lt;'Main Ledger'!$E$8+365),1,0)</f>
        <v>1</v>
      </c>
    </row>
    <row r="571" spans="1:7" ht="12.75">
      <c r="A571">
        <f>IF(ISNUMBER('Start - Print Reports'!$C$10),IF(AND('Main Ledger'!$A579&gt;'Start - Print Reports'!$C$10,'Start - Print Reports'!$A$10='Main Ledger'!$F579),'Main Ledger'!$H579,0),0)</f>
        <v>0</v>
      </c>
      <c r="B571">
        <f>IF(ISNUMBER('Start - Print Reports'!$C$11),IF(AND('Main Ledger'!$A579&gt;'Start - Print Reports'!$C$11,'Start - Print Reports'!$A$11='Main Ledger'!$F579),'Main Ledger'!$H579,0),0)</f>
        <v>0</v>
      </c>
      <c r="C571">
        <f>IF(ISNUMBER('Start - Print Reports'!$C$12),IF(AND('Main Ledger'!$A579&gt;'Start - Print Reports'!$C$12,'Start - Print Reports'!$A$12='Main Ledger'!$F579),'Main Ledger'!$H579,0),0)</f>
        <v>0</v>
      </c>
      <c r="D571">
        <f>IF(ISNUMBER('Start - Print Reports'!$C$13),IF(AND('Main Ledger'!$A579&gt;'Start - Print Reports'!$C$13,'Start - Print Reports'!$A$13='Main Ledger'!$F579),'Main Ledger'!$H579,0),0)</f>
        <v>0</v>
      </c>
      <c r="E571">
        <f>IF(ISNUMBER('Start - Print Reports'!$C$14),IF(AND('Main Ledger'!$A579&gt;'Start - Print Reports'!$C$14,'Start - Print Reports'!$A$14='Main Ledger'!$F579),'Main Ledger'!$H579,0),0)</f>
        <v>0</v>
      </c>
      <c r="F571" s="60" t="s">
        <v>619</v>
      </c>
      <c r="G571">
        <f>IF(AND('Main Ledger'!$E$8-60&lt;'Main Ledger'!A579,'Main Ledger'!A579&lt;'Main Ledger'!$E$8+365),1,0)</f>
        <v>1</v>
      </c>
    </row>
    <row r="572" spans="1:7" ht="12.75">
      <c r="A572">
        <f>IF(ISNUMBER('Start - Print Reports'!$C$10),IF(AND('Main Ledger'!$A580&gt;'Start - Print Reports'!$C$10,'Start - Print Reports'!$A$10='Main Ledger'!$F580),'Main Ledger'!$H580,0),0)</f>
        <v>0</v>
      </c>
      <c r="B572">
        <f>IF(ISNUMBER('Start - Print Reports'!$C$11),IF(AND('Main Ledger'!$A580&gt;'Start - Print Reports'!$C$11,'Start - Print Reports'!$A$11='Main Ledger'!$F580),'Main Ledger'!$H580,0),0)</f>
        <v>0</v>
      </c>
      <c r="C572">
        <f>IF(ISNUMBER('Start - Print Reports'!$C$12),IF(AND('Main Ledger'!$A580&gt;'Start - Print Reports'!$C$12,'Start - Print Reports'!$A$12='Main Ledger'!$F580),'Main Ledger'!$H580,0),0)</f>
        <v>0</v>
      </c>
      <c r="D572">
        <f>IF(ISNUMBER('Start - Print Reports'!$C$13),IF(AND('Main Ledger'!$A580&gt;'Start - Print Reports'!$C$13,'Start - Print Reports'!$A$13='Main Ledger'!$F580),'Main Ledger'!$H580,0),0)</f>
        <v>0</v>
      </c>
      <c r="E572">
        <f>IF(ISNUMBER('Start - Print Reports'!$C$14),IF(AND('Main Ledger'!$A580&gt;'Start - Print Reports'!$C$14,'Start - Print Reports'!$A$14='Main Ledger'!$F580),'Main Ledger'!$H580,0),0)</f>
        <v>0</v>
      </c>
      <c r="F572" s="60" t="s">
        <v>620</v>
      </c>
      <c r="G572">
        <f>IF(AND('Main Ledger'!$E$8-60&lt;'Main Ledger'!A580,'Main Ledger'!A580&lt;'Main Ledger'!$E$8+365),1,0)</f>
        <v>1</v>
      </c>
    </row>
    <row r="573" spans="1:7" ht="12.75">
      <c r="A573">
        <f>IF(ISNUMBER('Start - Print Reports'!$C$10),IF(AND('Main Ledger'!$A581&gt;'Start - Print Reports'!$C$10,'Start - Print Reports'!$A$10='Main Ledger'!$F581),'Main Ledger'!$H581,0),0)</f>
        <v>0</v>
      </c>
      <c r="B573">
        <f>IF(ISNUMBER('Start - Print Reports'!$C$11),IF(AND('Main Ledger'!$A581&gt;'Start - Print Reports'!$C$11,'Start - Print Reports'!$A$11='Main Ledger'!$F581),'Main Ledger'!$H581,0),0)</f>
        <v>0</v>
      </c>
      <c r="C573">
        <f>IF(ISNUMBER('Start - Print Reports'!$C$12),IF(AND('Main Ledger'!$A581&gt;'Start - Print Reports'!$C$12,'Start - Print Reports'!$A$12='Main Ledger'!$F581),'Main Ledger'!$H581,0),0)</f>
        <v>0</v>
      </c>
      <c r="D573">
        <f>IF(ISNUMBER('Start - Print Reports'!$C$13),IF(AND('Main Ledger'!$A581&gt;'Start - Print Reports'!$C$13,'Start - Print Reports'!$A$13='Main Ledger'!$F581),'Main Ledger'!$H581,0),0)</f>
        <v>0</v>
      </c>
      <c r="E573">
        <f>IF(ISNUMBER('Start - Print Reports'!$C$14),IF(AND('Main Ledger'!$A581&gt;'Start - Print Reports'!$C$14,'Start - Print Reports'!$A$14='Main Ledger'!$F581),'Main Ledger'!$H581,0),0)</f>
        <v>0</v>
      </c>
      <c r="F573" s="60" t="s">
        <v>621</v>
      </c>
      <c r="G573">
        <f>IF(AND('Main Ledger'!$E$8-60&lt;'Main Ledger'!A581,'Main Ledger'!A581&lt;'Main Ledger'!$E$8+365),1,0)</f>
        <v>1</v>
      </c>
    </row>
    <row r="574" spans="1:7" ht="12.75">
      <c r="A574">
        <f>IF(ISNUMBER('Start - Print Reports'!$C$10),IF(AND('Main Ledger'!$A582&gt;'Start - Print Reports'!$C$10,'Start - Print Reports'!$A$10='Main Ledger'!$F582),'Main Ledger'!$H582,0),0)</f>
        <v>0</v>
      </c>
      <c r="B574">
        <f>IF(ISNUMBER('Start - Print Reports'!$C$11),IF(AND('Main Ledger'!$A582&gt;'Start - Print Reports'!$C$11,'Start - Print Reports'!$A$11='Main Ledger'!$F582),'Main Ledger'!$H582,0),0)</f>
        <v>0</v>
      </c>
      <c r="C574">
        <f>IF(ISNUMBER('Start - Print Reports'!$C$12),IF(AND('Main Ledger'!$A582&gt;'Start - Print Reports'!$C$12,'Start - Print Reports'!$A$12='Main Ledger'!$F582),'Main Ledger'!$H582,0),0)</f>
        <v>0</v>
      </c>
      <c r="D574">
        <f>IF(ISNUMBER('Start - Print Reports'!$C$13),IF(AND('Main Ledger'!$A582&gt;'Start - Print Reports'!$C$13,'Start - Print Reports'!$A$13='Main Ledger'!$F582),'Main Ledger'!$H582,0),0)</f>
        <v>0</v>
      </c>
      <c r="E574">
        <f>IF(ISNUMBER('Start - Print Reports'!$C$14),IF(AND('Main Ledger'!$A582&gt;'Start - Print Reports'!$C$14,'Start - Print Reports'!$A$14='Main Ledger'!$F582),'Main Ledger'!$H582,0),0)</f>
        <v>0</v>
      </c>
      <c r="F574" s="60" t="s">
        <v>622</v>
      </c>
      <c r="G574">
        <f>IF(AND('Main Ledger'!$E$8-60&lt;'Main Ledger'!A582,'Main Ledger'!A582&lt;'Main Ledger'!$E$8+365),1,0)</f>
        <v>1</v>
      </c>
    </row>
    <row r="575" spans="1:7" ht="12.75">
      <c r="A575">
        <f>IF(ISNUMBER('Start - Print Reports'!$C$10),IF(AND('Main Ledger'!$A583&gt;'Start - Print Reports'!$C$10,'Start - Print Reports'!$A$10='Main Ledger'!$F583),'Main Ledger'!$H583,0),0)</f>
        <v>0</v>
      </c>
      <c r="B575">
        <f>IF(ISNUMBER('Start - Print Reports'!$C$11),IF(AND('Main Ledger'!$A583&gt;'Start - Print Reports'!$C$11,'Start - Print Reports'!$A$11='Main Ledger'!$F583),'Main Ledger'!$H583,0),0)</f>
        <v>0</v>
      </c>
      <c r="C575">
        <f>IF(ISNUMBER('Start - Print Reports'!$C$12),IF(AND('Main Ledger'!$A583&gt;'Start - Print Reports'!$C$12,'Start - Print Reports'!$A$12='Main Ledger'!$F583),'Main Ledger'!$H583,0),0)</f>
        <v>0</v>
      </c>
      <c r="D575">
        <f>IF(ISNUMBER('Start - Print Reports'!$C$13),IF(AND('Main Ledger'!$A583&gt;'Start - Print Reports'!$C$13,'Start - Print Reports'!$A$13='Main Ledger'!$F583),'Main Ledger'!$H583,0),0)</f>
        <v>0</v>
      </c>
      <c r="E575">
        <f>IF(ISNUMBER('Start - Print Reports'!$C$14),IF(AND('Main Ledger'!$A583&gt;'Start - Print Reports'!$C$14,'Start - Print Reports'!$A$14='Main Ledger'!$F583),'Main Ledger'!$H583,0),0)</f>
        <v>0</v>
      </c>
      <c r="F575" s="60" t="s">
        <v>623</v>
      </c>
      <c r="G575">
        <f>IF(AND('Main Ledger'!$E$8-60&lt;'Main Ledger'!A583,'Main Ledger'!A583&lt;'Main Ledger'!$E$8+365),1,0)</f>
        <v>1</v>
      </c>
    </row>
    <row r="576" spans="1:7" ht="12.75">
      <c r="A576">
        <f>IF(ISNUMBER('Start - Print Reports'!$C$10),IF(AND('Main Ledger'!$A584&gt;'Start - Print Reports'!$C$10,'Start - Print Reports'!$A$10='Main Ledger'!$F584),'Main Ledger'!$H584,0),0)</f>
        <v>0</v>
      </c>
      <c r="B576">
        <f>IF(ISNUMBER('Start - Print Reports'!$C$11),IF(AND('Main Ledger'!$A584&gt;'Start - Print Reports'!$C$11,'Start - Print Reports'!$A$11='Main Ledger'!$F584),'Main Ledger'!$H584,0),0)</f>
        <v>0</v>
      </c>
      <c r="C576">
        <f>IF(ISNUMBER('Start - Print Reports'!$C$12),IF(AND('Main Ledger'!$A584&gt;'Start - Print Reports'!$C$12,'Start - Print Reports'!$A$12='Main Ledger'!$F584),'Main Ledger'!$H584,0),0)</f>
        <v>0</v>
      </c>
      <c r="D576">
        <f>IF(ISNUMBER('Start - Print Reports'!$C$13),IF(AND('Main Ledger'!$A584&gt;'Start - Print Reports'!$C$13,'Start - Print Reports'!$A$13='Main Ledger'!$F584),'Main Ledger'!$H584,0),0)</f>
        <v>0</v>
      </c>
      <c r="E576">
        <f>IF(ISNUMBER('Start - Print Reports'!$C$14),IF(AND('Main Ledger'!$A584&gt;'Start - Print Reports'!$C$14,'Start - Print Reports'!$A$14='Main Ledger'!$F584),'Main Ledger'!$H584,0),0)</f>
        <v>0</v>
      </c>
      <c r="F576" s="60" t="s">
        <v>624</v>
      </c>
      <c r="G576">
        <f>IF(AND('Main Ledger'!$E$8-60&lt;'Main Ledger'!A584,'Main Ledger'!A584&lt;'Main Ledger'!$E$8+365),1,0)</f>
        <v>1</v>
      </c>
    </row>
    <row r="577" spans="1:7" ht="12.75">
      <c r="A577">
        <f>IF(ISNUMBER('Start - Print Reports'!$C$10),IF(AND('Main Ledger'!$A585&gt;'Start - Print Reports'!$C$10,'Start - Print Reports'!$A$10='Main Ledger'!$F585),'Main Ledger'!$H585,0),0)</f>
        <v>0</v>
      </c>
      <c r="B577">
        <f>IF(ISNUMBER('Start - Print Reports'!$C$11),IF(AND('Main Ledger'!$A585&gt;'Start - Print Reports'!$C$11,'Start - Print Reports'!$A$11='Main Ledger'!$F585),'Main Ledger'!$H585,0),0)</f>
        <v>0</v>
      </c>
      <c r="C577">
        <f>IF(ISNUMBER('Start - Print Reports'!$C$12),IF(AND('Main Ledger'!$A585&gt;'Start - Print Reports'!$C$12,'Start - Print Reports'!$A$12='Main Ledger'!$F585),'Main Ledger'!$H585,0),0)</f>
        <v>0</v>
      </c>
      <c r="D577">
        <f>IF(ISNUMBER('Start - Print Reports'!$C$13),IF(AND('Main Ledger'!$A585&gt;'Start - Print Reports'!$C$13,'Start - Print Reports'!$A$13='Main Ledger'!$F585),'Main Ledger'!$H585,0),0)</f>
        <v>0</v>
      </c>
      <c r="E577">
        <f>IF(ISNUMBER('Start - Print Reports'!$C$14),IF(AND('Main Ledger'!$A585&gt;'Start - Print Reports'!$C$14,'Start - Print Reports'!$A$14='Main Ledger'!$F585),'Main Ledger'!$H585,0),0)</f>
        <v>0</v>
      </c>
      <c r="F577" s="60" t="s">
        <v>625</v>
      </c>
      <c r="G577">
        <f>IF(AND('Main Ledger'!$E$8-60&lt;'Main Ledger'!A585,'Main Ledger'!A585&lt;'Main Ledger'!$E$8+365),1,0)</f>
        <v>1</v>
      </c>
    </row>
    <row r="578" spans="1:7" ht="12.75">
      <c r="A578">
        <f>IF(ISNUMBER('Start - Print Reports'!$C$10),IF(AND('Main Ledger'!$A586&gt;'Start - Print Reports'!$C$10,'Start - Print Reports'!$A$10='Main Ledger'!$F586),'Main Ledger'!$H586,0),0)</f>
        <v>0</v>
      </c>
      <c r="B578">
        <f>IF(ISNUMBER('Start - Print Reports'!$C$11),IF(AND('Main Ledger'!$A586&gt;'Start - Print Reports'!$C$11,'Start - Print Reports'!$A$11='Main Ledger'!$F586),'Main Ledger'!$H586,0),0)</f>
        <v>0</v>
      </c>
      <c r="C578">
        <f>IF(ISNUMBER('Start - Print Reports'!$C$12),IF(AND('Main Ledger'!$A586&gt;'Start - Print Reports'!$C$12,'Start - Print Reports'!$A$12='Main Ledger'!$F586),'Main Ledger'!$H586,0),0)</f>
        <v>0</v>
      </c>
      <c r="D578">
        <f>IF(ISNUMBER('Start - Print Reports'!$C$13),IF(AND('Main Ledger'!$A586&gt;'Start - Print Reports'!$C$13,'Start - Print Reports'!$A$13='Main Ledger'!$F586),'Main Ledger'!$H586,0),0)</f>
        <v>0</v>
      </c>
      <c r="E578">
        <f>IF(ISNUMBER('Start - Print Reports'!$C$14),IF(AND('Main Ledger'!$A586&gt;'Start - Print Reports'!$C$14,'Start - Print Reports'!$A$14='Main Ledger'!$F586),'Main Ledger'!$H586,0),0)</f>
        <v>0</v>
      </c>
      <c r="F578" s="60" t="s">
        <v>626</v>
      </c>
      <c r="G578">
        <f>IF(AND('Main Ledger'!$E$8-60&lt;'Main Ledger'!A586,'Main Ledger'!A586&lt;'Main Ledger'!$E$8+365),1,0)</f>
        <v>1</v>
      </c>
    </row>
    <row r="579" spans="1:7" ht="12.75">
      <c r="A579">
        <f>IF(ISNUMBER('Start - Print Reports'!$C$10),IF(AND('Main Ledger'!$A587&gt;'Start - Print Reports'!$C$10,'Start - Print Reports'!$A$10='Main Ledger'!$F587),'Main Ledger'!$H587,0),0)</f>
        <v>0</v>
      </c>
      <c r="B579">
        <f>IF(ISNUMBER('Start - Print Reports'!$C$11),IF(AND('Main Ledger'!$A587&gt;'Start - Print Reports'!$C$11,'Start - Print Reports'!$A$11='Main Ledger'!$F587),'Main Ledger'!$H587,0),0)</f>
        <v>0</v>
      </c>
      <c r="C579">
        <f>IF(ISNUMBER('Start - Print Reports'!$C$12),IF(AND('Main Ledger'!$A587&gt;'Start - Print Reports'!$C$12,'Start - Print Reports'!$A$12='Main Ledger'!$F587),'Main Ledger'!$H587,0),0)</f>
        <v>0</v>
      </c>
      <c r="D579">
        <f>IF(ISNUMBER('Start - Print Reports'!$C$13),IF(AND('Main Ledger'!$A587&gt;'Start - Print Reports'!$C$13,'Start - Print Reports'!$A$13='Main Ledger'!$F587),'Main Ledger'!$H587,0),0)</f>
        <v>0</v>
      </c>
      <c r="E579">
        <f>IF(ISNUMBER('Start - Print Reports'!$C$14),IF(AND('Main Ledger'!$A587&gt;'Start - Print Reports'!$C$14,'Start - Print Reports'!$A$14='Main Ledger'!$F587),'Main Ledger'!$H587,0),0)</f>
        <v>0</v>
      </c>
      <c r="F579" s="60" t="s">
        <v>627</v>
      </c>
      <c r="G579">
        <f>IF(AND('Main Ledger'!$E$8-60&lt;'Main Ledger'!A587,'Main Ledger'!A587&lt;'Main Ledger'!$E$8+365),1,0)</f>
        <v>1</v>
      </c>
    </row>
    <row r="580" spans="1:7" ht="12.75">
      <c r="A580">
        <f>IF(ISNUMBER('Start - Print Reports'!$C$10),IF(AND('Main Ledger'!$A588&gt;'Start - Print Reports'!$C$10,'Start - Print Reports'!$A$10='Main Ledger'!$F588),'Main Ledger'!$H588,0),0)</f>
        <v>0</v>
      </c>
      <c r="B580">
        <f>IF(ISNUMBER('Start - Print Reports'!$C$11),IF(AND('Main Ledger'!$A588&gt;'Start - Print Reports'!$C$11,'Start - Print Reports'!$A$11='Main Ledger'!$F588),'Main Ledger'!$H588,0),0)</f>
        <v>0</v>
      </c>
      <c r="C580">
        <f>IF(ISNUMBER('Start - Print Reports'!$C$12),IF(AND('Main Ledger'!$A588&gt;'Start - Print Reports'!$C$12,'Start - Print Reports'!$A$12='Main Ledger'!$F588),'Main Ledger'!$H588,0),0)</f>
        <v>0</v>
      </c>
      <c r="D580">
        <f>IF(ISNUMBER('Start - Print Reports'!$C$13),IF(AND('Main Ledger'!$A588&gt;'Start - Print Reports'!$C$13,'Start - Print Reports'!$A$13='Main Ledger'!$F588),'Main Ledger'!$H588,0),0)</f>
        <v>0</v>
      </c>
      <c r="E580">
        <f>IF(ISNUMBER('Start - Print Reports'!$C$14),IF(AND('Main Ledger'!$A588&gt;'Start - Print Reports'!$C$14,'Start - Print Reports'!$A$14='Main Ledger'!$F588),'Main Ledger'!$H588,0),0)</f>
        <v>0</v>
      </c>
      <c r="F580" s="60" t="s">
        <v>628</v>
      </c>
      <c r="G580">
        <f>IF(AND('Main Ledger'!$E$8-60&lt;'Main Ledger'!A588,'Main Ledger'!A588&lt;'Main Ledger'!$E$8+365),1,0)</f>
        <v>1</v>
      </c>
    </row>
    <row r="581" spans="1:7" ht="12.75">
      <c r="A581">
        <f>IF(ISNUMBER('Start - Print Reports'!$C$10),IF(AND('Main Ledger'!$A589&gt;'Start - Print Reports'!$C$10,'Start - Print Reports'!$A$10='Main Ledger'!$F589),'Main Ledger'!$H589,0),0)</f>
        <v>0</v>
      </c>
      <c r="B581">
        <f>IF(ISNUMBER('Start - Print Reports'!$C$11),IF(AND('Main Ledger'!$A589&gt;'Start - Print Reports'!$C$11,'Start - Print Reports'!$A$11='Main Ledger'!$F589),'Main Ledger'!$H589,0),0)</f>
        <v>0</v>
      </c>
      <c r="C581">
        <f>IF(ISNUMBER('Start - Print Reports'!$C$12),IF(AND('Main Ledger'!$A589&gt;'Start - Print Reports'!$C$12,'Start - Print Reports'!$A$12='Main Ledger'!$F589),'Main Ledger'!$H589,0),0)</f>
        <v>0</v>
      </c>
      <c r="D581">
        <f>IF(ISNUMBER('Start - Print Reports'!$C$13),IF(AND('Main Ledger'!$A589&gt;'Start - Print Reports'!$C$13,'Start - Print Reports'!$A$13='Main Ledger'!$F589),'Main Ledger'!$H589,0),0)</f>
        <v>0</v>
      </c>
      <c r="E581">
        <f>IF(ISNUMBER('Start - Print Reports'!$C$14),IF(AND('Main Ledger'!$A589&gt;'Start - Print Reports'!$C$14,'Start - Print Reports'!$A$14='Main Ledger'!$F589),'Main Ledger'!$H589,0),0)</f>
        <v>0</v>
      </c>
      <c r="F581" s="60" t="s">
        <v>629</v>
      </c>
      <c r="G581">
        <f>IF(AND('Main Ledger'!$E$8-60&lt;'Main Ledger'!A589,'Main Ledger'!A589&lt;'Main Ledger'!$E$8+365),1,0)</f>
        <v>1</v>
      </c>
    </row>
    <row r="582" spans="1:7" ht="12.75">
      <c r="A582">
        <f>IF(ISNUMBER('Start - Print Reports'!$C$10),IF(AND('Main Ledger'!$A590&gt;'Start - Print Reports'!$C$10,'Start - Print Reports'!$A$10='Main Ledger'!$F590),'Main Ledger'!$H590,0),0)</f>
        <v>0</v>
      </c>
      <c r="B582">
        <f>IF(ISNUMBER('Start - Print Reports'!$C$11),IF(AND('Main Ledger'!$A590&gt;'Start - Print Reports'!$C$11,'Start - Print Reports'!$A$11='Main Ledger'!$F590),'Main Ledger'!$H590,0),0)</f>
        <v>0</v>
      </c>
      <c r="C582">
        <f>IF(ISNUMBER('Start - Print Reports'!$C$12),IF(AND('Main Ledger'!$A590&gt;'Start - Print Reports'!$C$12,'Start - Print Reports'!$A$12='Main Ledger'!$F590),'Main Ledger'!$H590,0),0)</f>
        <v>0</v>
      </c>
      <c r="D582">
        <f>IF(ISNUMBER('Start - Print Reports'!$C$13),IF(AND('Main Ledger'!$A590&gt;'Start - Print Reports'!$C$13,'Start - Print Reports'!$A$13='Main Ledger'!$F590),'Main Ledger'!$H590,0),0)</f>
        <v>0</v>
      </c>
      <c r="E582">
        <f>IF(ISNUMBER('Start - Print Reports'!$C$14),IF(AND('Main Ledger'!$A590&gt;'Start - Print Reports'!$C$14,'Start - Print Reports'!$A$14='Main Ledger'!$F590),'Main Ledger'!$H590,0),0)</f>
        <v>0</v>
      </c>
      <c r="F582" s="60" t="s">
        <v>630</v>
      </c>
      <c r="G582">
        <f>IF(AND('Main Ledger'!$E$8-60&lt;'Main Ledger'!A590,'Main Ledger'!A590&lt;'Main Ledger'!$E$8+365),1,0)</f>
        <v>1</v>
      </c>
    </row>
    <row r="583" spans="1:7" ht="12.75">
      <c r="A583">
        <f>IF(ISNUMBER('Start - Print Reports'!$C$10),IF(AND('Main Ledger'!$A591&gt;'Start - Print Reports'!$C$10,'Start - Print Reports'!$A$10='Main Ledger'!$F591),'Main Ledger'!$H591,0),0)</f>
        <v>0</v>
      </c>
      <c r="B583">
        <f>IF(ISNUMBER('Start - Print Reports'!$C$11),IF(AND('Main Ledger'!$A591&gt;'Start - Print Reports'!$C$11,'Start - Print Reports'!$A$11='Main Ledger'!$F591),'Main Ledger'!$H591,0),0)</f>
        <v>0</v>
      </c>
      <c r="C583">
        <f>IF(ISNUMBER('Start - Print Reports'!$C$12),IF(AND('Main Ledger'!$A591&gt;'Start - Print Reports'!$C$12,'Start - Print Reports'!$A$12='Main Ledger'!$F591),'Main Ledger'!$H591,0),0)</f>
        <v>0</v>
      </c>
      <c r="D583">
        <f>IF(ISNUMBER('Start - Print Reports'!$C$13),IF(AND('Main Ledger'!$A591&gt;'Start - Print Reports'!$C$13,'Start - Print Reports'!$A$13='Main Ledger'!$F591),'Main Ledger'!$H591,0),0)</f>
        <v>0</v>
      </c>
      <c r="E583">
        <f>IF(ISNUMBER('Start - Print Reports'!$C$14),IF(AND('Main Ledger'!$A591&gt;'Start - Print Reports'!$C$14,'Start - Print Reports'!$A$14='Main Ledger'!$F591),'Main Ledger'!$H591,0),0)</f>
        <v>0</v>
      </c>
      <c r="F583" s="60" t="s">
        <v>631</v>
      </c>
      <c r="G583">
        <f>IF(AND('Main Ledger'!$E$8-60&lt;'Main Ledger'!A591,'Main Ledger'!A591&lt;'Main Ledger'!$E$8+365),1,0)</f>
        <v>1</v>
      </c>
    </row>
    <row r="584" spans="1:7" ht="12.75">
      <c r="A584">
        <f>IF(ISNUMBER('Start - Print Reports'!$C$10),IF(AND('Main Ledger'!$A592&gt;'Start - Print Reports'!$C$10,'Start - Print Reports'!$A$10='Main Ledger'!$F592),'Main Ledger'!$H592,0),0)</f>
        <v>0</v>
      </c>
      <c r="B584">
        <f>IF(ISNUMBER('Start - Print Reports'!$C$11),IF(AND('Main Ledger'!$A592&gt;'Start - Print Reports'!$C$11,'Start - Print Reports'!$A$11='Main Ledger'!$F592),'Main Ledger'!$H592,0),0)</f>
        <v>0</v>
      </c>
      <c r="C584">
        <f>IF(ISNUMBER('Start - Print Reports'!$C$12),IF(AND('Main Ledger'!$A592&gt;'Start - Print Reports'!$C$12,'Start - Print Reports'!$A$12='Main Ledger'!$F592),'Main Ledger'!$H592,0),0)</f>
        <v>0</v>
      </c>
      <c r="D584">
        <f>IF(ISNUMBER('Start - Print Reports'!$C$13),IF(AND('Main Ledger'!$A592&gt;'Start - Print Reports'!$C$13,'Start - Print Reports'!$A$13='Main Ledger'!$F592),'Main Ledger'!$H592,0),0)</f>
        <v>0</v>
      </c>
      <c r="E584">
        <f>IF(ISNUMBER('Start - Print Reports'!$C$14),IF(AND('Main Ledger'!$A592&gt;'Start - Print Reports'!$C$14,'Start - Print Reports'!$A$14='Main Ledger'!$F592),'Main Ledger'!$H592,0),0)</f>
        <v>0</v>
      </c>
      <c r="F584" s="60" t="s">
        <v>632</v>
      </c>
      <c r="G584">
        <f>IF(AND('Main Ledger'!$E$8-60&lt;'Main Ledger'!A592,'Main Ledger'!A592&lt;'Main Ledger'!$E$8+365),1,0)</f>
        <v>1</v>
      </c>
    </row>
    <row r="585" spans="1:7" ht="12.75">
      <c r="A585">
        <f>IF(ISNUMBER('Start - Print Reports'!$C$10),IF(AND('Main Ledger'!$A593&gt;'Start - Print Reports'!$C$10,'Start - Print Reports'!$A$10='Main Ledger'!$F593),'Main Ledger'!$H593,0),0)</f>
        <v>0</v>
      </c>
      <c r="B585">
        <f>IF(ISNUMBER('Start - Print Reports'!$C$11),IF(AND('Main Ledger'!$A593&gt;'Start - Print Reports'!$C$11,'Start - Print Reports'!$A$11='Main Ledger'!$F593),'Main Ledger'!$H593,0),0)</f>
        <v>0</v>
      </c>
      <c r="C585">
        <f>IF(ISNUMBER('Start - Print Reports'!$C$12),IF(AND('Main Ledger'!$A593&gt;'Start - Print Reports'!$C$12,'Start - Print Reports'!$A$12='Main Ledger'!$F593),'Main Ledger'!$H593,0),0)</f>
        <v>0</v>
      </c>
      <c r="D585">
        <f>IF(ISNUMBER('Start - Print Reports'!$C$13),IF(AND('Main Ledger'!$A593&gt;'Start - Print Reports'!$C$13,'Start - Print Reports'!$A$13='Main Ledger'!$F593),'Main Ledger'!$H593,0),0)</f>
        <v>0</v>
      </c>
      <c r="E585">
        <f>IF(ISNUMBER('Start - Print Reports'!$C$14),IF(AND('Main Ledger'!$A593&gt;'Start - Print Reports'!$C$14,'Start - Print Reports'!$A$14='Main Ledger'!$F593),'Main Ledger'!$H593,0),0)</f>
        <v>0</v>
      </c>
      <c r="F585" s="60" t="s">
        <v>633</v>
      </c>
      <c r="G585">
        <f>IF(AND('Main Ledger'!$E$8-60&lt;'Main Ledger'!A593,'Main Ledger'!A593&lt;'Main Ledger'!$E$8+365),1,0)</f>
        <v>1</v>
      </c>
    </row>
    <row r="586" spans="1:7" ht="12.75">
      <c r="A586">
        <f>IF(ISNUMBER('Start - Print Reports'!$C$10),IF(AND('Main Ledger'!$A594&gt;'Start - Print Reports'!$C$10,'Start - Print Reports'!$A$10='Main Ledger'!$F594),'Main Ledger'!$H594,0),0)</f>
        <v>0</v>
      </c>
      <c r="B586">
        <f>IF(ISNUMBER('Start - Print Reports'!$C$11),IF(AND('Main Ledger'!$A594&gt;'Start - Print Reports'!$C$11,'Start - Print Reports'!$A$11='Main Ledger'!$F594),'Main Ledger'!$H594,0),0)</f>
        <v>0</v>
      </c>
      <c r="C586">
        <f>IF(ISNUMBER('Start - Print Reports'!$C$12),IF(AND('Main Ledger'!$A594&gt;'Start - Print Reports'!$C$12,'Start - Print Reports'!$A$12='Main Ledger'!$F594),'Main Ledger'!$H594,0),0)</f>
        <v>0</v>
      </c>
      <c r="D586">
        <f>IF(ISNUMBER('Start - Print Reports'!$C$13),IF(AND('Main Ledger'!$A594&gt;'Start - Print Reports'!$C$13,'Start - Print Reports'!$A$13='Main Ledger'!$F594),'Main Ledger'!$H594,0),0)</f>
        <v>0</v>
      </c>
      <c r="E586">
        <f>IF(ISNUMBER('Start - Print Reports'!$C$14),IF(AND('Main Ledger'!$A594&gt;'Start - Print Reports'!$C$14,'Start - Print Reports'!$A$14='Main Ledger'!$F594),'Main Ledger'!$H594,0),0)</f>
        <v>0</v>
      </c>
      <c r="F586" s="60" t="s">
        <v>634</v>
      </c>
      <c r="G586">
        <f>IF(AND('Main Ledger'!$E$8-60&lt;'Main Ledger'!A594,'Main Ledger'!A594&lt;'Main Ledger'!$E$8+365),1,0)</f>
        <v>1</v>
      </c>
    </row>
    <row r="587" spans="1:7" ht="12.75">
      <c r="A587">
        <f>IF(ISNUMBER('Start - Print Reports'!$C$10),IF(AND('Main Ledger'!$A595&gt;'Start - Print Reports'!$C$10,'Start - Print Reports'!$A$10='Main Ledger'!$F595),'Main Ledger'!$H595,0),0)</f>
        <v>0</v>
      </c>
      <c r="B587">
        <f>IF(ISNUMBER('Start - Print Reports'!$C$11),IF(AND('Main Ledger'!$A595&gt;'Start - Print Reports'!$C$11,'Start - Print Reports'!$A$11='Main Ledger'!$F595),'Main Ledger'!$H595,0),0)</f>
        <v>0</v>
      </c>
      <c r="C587">
        <f>IF(ISNUMBER('Start - Print Reports'!$C$12),IF(AND('Main Ledger'!$A595&gt;'Start - Print Reports'!$C$12,'Start - Print Reports'!$A$12='Main Ledger'!$F595),'Main Ledger'!$H595,0),0)</f>
        <v>0</v>
      </c>
      <c r="D587">
        <f>IF(ISNUMBER('Start - Print Reports'!$C$13),IF(AND('Main Ledger'!$A595&gt;'Start - Print Reports'!$C$13,'Start - Print Reports'!$A$13='Main Ledger'!$F595),'Main Ledger'!$H595,0),0)</f>
        <v>0</v>
      </c>
      <c r="E587">
        <f>IF(ISNUMBER('Start - Print Reports'!$C$14),IF(AND('Main Ledger'!$A595&gt;'Start - Print Reports'!$C$14,'Start - Print Reports'!$A$14='Main Ledger'!$F595),'Main Ledger'!$H595,0),0)</f>
        <v>0</v>
      </c>
      <c r="F587" s="60" t="s">
        <v>635</v>
      </c>
      <c r="G587">
        <f>IF(AND('Main Ledger'!$E$8-60&lt;'Main Ledger'!A595,'Main Ledger'!A595&lt;'Main Ledger'!$E$8+365),1,0)</f>
        <v>1</v>
      </c>
    </row>
    <row r="588" spans="1:7" ht="12.75">
      <c r="A588">
        <f>IF(ISNUMBER('Start - Print Reports'!$C$10),IF(AND('Main Ledger'!$A596&gt;'Start - Print Reports'!$C$10,'Start - Print Reports'!$A$10='Main Ledger'!$F596),'Main Ledger'!$H596,0),0)</f>
        <v>0</v>
      </c>
      <c r="B588">
        <f>IF(ISNUMBER('Start - Print Reports'!$C$11),IF(AND('Main Ledger'!$A596&gt;'Start - Print Reports'!$C$11,'Start - Print Reports'!$A$11='Main Ledger'!$F596),'Main Ledger'!$H596,0),0)</f>
        <v>0</v>
      </c>
      <c r="C588">
        <f>IF(ISNUMBER('Start - Print Reports'!$C$12),IF(AND('Main Ledger'!$A596&gt;'Start - Print Reports'!$C$12,'Start - Print Reports'!$A$12='Main Ledger'!$F596),'Main Ledger'!$H596,0),0)</f>
        <v>0</v>
      </c>
      <c r="D588">
        <f>IF(ISNUMBER('Start - Print Reports'!$C$13),IF(AND('Main Ledger'!$A596&gt;'Start - Print Reports'!$C$13,'Start - Print Reports'!$A$13='Main Ledger'!$F596),'Main Ledger'!$H596,0),0)</f>
        <v>0</v>
      </c>
      <c r="E588">
        <f>IF(ISNUMBER('Start - Print Reports'!$C$14),IF(AND('Main Ledger'!$A596&gt;'Start - Print Reports'!$C$14,'Start - Print Reports'!$A$14='Main Ledger'!$F596),'Main Ledger'!$H596,0),0)</f>
        <v>0</v>
      </c>
      <c r="F588" s="60" t="s">
        <v>636</v>
      </c>
      <c r="G588">
        <f>IF(AND('Main Ledger'!$E$8-60&lt;'Main Ledger'!A596,'Main Ledger'!A596&lt;'Main Ledger'!$E$8+365),1,0)</f>
        <v>1</v>
      </c>
    </row>
    <row r="589" spans="1:7" ht="12.75">
      <c r="A589">
        <f>IF(ISNUMBER('Start - Print Reports'!$C$10),IF(AND('Main Ledger'!$A597&gt;'Start - Print Reports'!$C$10,'Start - Print Reports'!$A$10='Main Ledger'!$F597),'Main Ledger'!$H597,0),0)</f>
        <v>0</v>
      </c>
      <c r="B589">
        <f>IF(ISNUMBER('Start - Print Reports'!$C$11),IF(AND('Main Ledger'!$A597&gt;'Start - Print Reports'!$C$11,'Start - Print Reports'!$A$11='Main Ledger'!$F597),'Main Ledger'!$H597,0),0)</f>
        <v>0</v>
      </c>
      <c r="C589">
        <f>IF(ISNUMBER('Start - Print Reports'!$C$12),IF(AND('Main Ledger'!$A597&gt;'Start - Print Reports'!$C$12,'Start - Print Reports'!$A$12='Main Ledger'!$F597),'Main Ledger'!$H597,0),0)</f>
        <v>0</v>
      </c>
      <c r="D589">
        <f>IF(ISNUMBER('Start - Print Reports'!$C$13),IF(AND('Main Ledger'!$A597&gt;'Start - Print Reports'!$C$13,'Start - Print Reports'!$A$13='Main Ledger'!$F597),'Main Ledger'!$H597,0),0)</f>
        <v>0</v>
      </c>
      <c r="E589">
        <f>IF(ISNUMBER('Start - Print Reports'!$C$14),IF(AND('Main Ledger'!$A597&gt;'Start - Print Reports'!$C$14,'Start - Print Reports'!$A$14='Main Ledger'!$F597),'Main Ledger'!$H597,0),0)</f>
        <v>0</v>
      </c>
      <c r="F589" s="60" t="s">
        <v>637</v>
      </c>
      <c r="G589">
        <f>IF(AND('Main Ledger'!$E$8-60&lt;'Main Ledger'!A597,'Main Ledger'!A597&lt;'Main Ledger'!$E$8+365),1,0)</f>
        <v>1</v>
      </c>
    </row>
    <row r="590" spans="1:7" ht="12.75">
      <c r="A590">
        <f>IF(ISNUMBER('Start - Print Reports'!$C$10),IF(AND('Main Ledger'!$A598&gt;'Start - Print Reports'!$C$10,'Start - Print Reports'!$A$10='Main Ledger'!$F598),'Main Ledger'!$H598,0),0)</f>
        <v>0</v>
      </c>
      <c r="B590">
        <f>IF(ISNUMBER('Start - Print Reports'!$C$11),IF(AND('Main Ledger'!$A598&gt;'Start - Print Reports'!$C$11,'Start - Print Reports'!$A$11='Main Ledger'!$F598),'Main Ledger'!$H598,0),0)</f>
        <v>0</v>
      </c>
      <c r="C590">
        <f>IF(ISNUMBER('Start - Print Reports'!$C$12),IF(AND('Main Ledger'!$A598&gt;'Start - Print Reports'!$C$12,'Start - Print Reports'!$A$12='Main Ledger'!$F598),'Main Ledger'!$H598,0),0)</f>
        <v>0</v>
      </c>
      <c r="D590">
        <f>IF(ISNUMBER('Start - Print Reports'!$C$13),IF(AND('Main Ledger'!$A598&gt;'Start - Print Reports'!$C$13,'Start - Print Reports'!$A$13='Main Ledger'!$F598),'Main Ledger'!$H598,0),0)</f>
        <v>0</v>
      </c>
      <c r="E590">
        <f>IF(ISNUMBER('Start - Print Reports'!$C$14),IF(AND('Main Ledger'!$A598&gt;'Start - Print Reports'!$C$14,'Start - Print Reports'!$A$14='Main Ledger'!$F598),'Main Ledger'!$H598,0),0)</f>
        <v>0</v>
      </c>
      <c r="F590" s="60" t="s">
        <v>638</v>
      </c>
      <c r="G590">
        <f>IF(AND('Main Ledger'!$E$8-60&lt;'Main Ledger'!A598,'Main Ledger'!A598&lt;'Main Ledger'!$E$8+365),1,0)</f>
        <v>1</v>
      </c>
    </row>
    <row r="591" spans="1:7" ht="12.75">
      <c r="A591">
        <f>IF(ISNUMBER('Start - Print Reports'!$C$10),IF(AND('Main Ledger'!$A599&gt;'Start - Print Reports'!$C$10,'Start - Print Reports'!$A$10='Main Ledger'!$F599),'Main Ledger'!$H599,0),0)</f>
        <v>0</v>
      </c>
      <c r="B591">
        <f>IF(ISNUMBER('Start - Print Reports'!$C$11),IF(AND('Main Ledger'!$A599&gt;'Start - Print Reports'!$C$11,'Start - Print Reports'!$A$11='Main Ledger'!$F599),'Main Ledger'!$H599,0),0)</f>
        <v>0</v>
      </c>
      <c r="C591">
        <f>IF(ISNUMBER('Start - Print Reports'!$C$12),IF(AND('Main Ledger'!$A599&gt;'Start - Print Reports'!$C$12,'Start - Print Reports'!$A$12='Main Ledger'!$F599),'Main Ledger'!$H599,0),0)</f>
        <v>0</v>
      </c>
      <c r="D591">
        <f>IF(ISNUMBER('Start - Print Reports'!$C$13),IF(AND('Main Ledger'!$A599&gt;'Start - Print Reports'!$C$13,'Start - Print Reports'!$A$13='Main Ledger'!$F599),'Main Ledger'!$H599,0),0)</f>
        <v>0</v>
      </c>
      <c r="E591">
        <f>IF(ISNUMBER('Start - Print Reports'!$C$14),IF(AND('Main Ledger'!$A599&gt;'Start - Print Reports'!$C$14,'Start - Print Reports'!$A$14='Main Ledger'!$F599),'Main Ledger'!$H599,0),0)</f>
        <v>0</v>
      </c>
      <c r="F591" s="60" t="s">
        <v>639</v>
      </c>
      <c r="G591">
        <f>IF(AND('Main Ledger'!$E$8-60&lt;'Main Ledger'!A599,'Main Ledger'!A599&lt;'Main Ledger'!$E$8+365),1,0)</f>
        <v>1</v>
      </c>
    </row>
    <row r="592" spans="1:7" ht="12.75">
      <c r="A592">
        <f>IF(ISNUMBER('Start - Print Reports'!$C$10),IF(AND('Main Ledger'!$A600&gt;'Start - Print Reports'!$C$10,'Start - Print Reports'!$A$10='Main Ledger'!$F600),'Main Ledger'!$H600,0),0)</f>
        <v>0</v>
      </c>
      <c r="B592">
        <f>IF(ISNUMBER('Start - Print Reports'!$C$11),IF(AND('Main Ledger'!$A600&gt;'Start - Print Reports'!$C$11,'Start - Print Reports'!$A$11='Main Ledger'!$F600),'Main Ledger'!$H600,0),0)</f>
        <v>0</v>
      </c>
      <c r="C592">
        <f>IF(ISNUMBER('Start - Print Reports'!$C$12),IF(AND('Main Ledger'!$A600&gt;'Start - Print Reports'!$C$12,'Start - Print Reports'!$A$12='Main Ledger'!$F600),'Main Ledger'!$H600,0),0)</f>
        <v>0</v>
      </c>
      <c r="D592">
        <f>IF(ISNUMBER('Start - Print Reports'!$C$13),IF(AND('Main Ledger'!$A600&gt;'Start - Print Reports'!$C$13,'Start - Print Reports'!$A$13='Main Ledger'!$F600),'Main Ledger'!$H600,0),0)</f>
        <v>0</v>
      </c>
      <c r="E592">
        <f>IF(ISNUMBER('Start - Print Reports'!$C$14),IF(AND('Main Ledger'!$A600&gt;'Start - Print Reports'!$C$14,'Start - Print Reports'!$A$14='Main Ledger'!$F600),'Main Ledger'!$H600,0),0)</f>
        <v>0</v>
      </c>
      <c r="F592" s="60" t="s">
        <v>640</v>
      </c>
      <c r="G592">
        <f>IF(AND('Main Ledger'!$E$8-60&lt;'Main Ledger'!A600,'Main Ledger'!A600&lt;'Main Ledger'!$E$8+365),1,0)</f>
        <v>1</v>
      </c>
    </row>
    <row r="593" spans="1:7" ht="12.75">
      <c r="A593">
        <f>IF(ISNUMBER('Start - Print Reports'!$C$10),IF(AND('Main Ledger'!$A601&gt;'Start - Print Reports'!$C$10,'Start - Print Reports'!$A$10='Main Ledger'!$F601),'Main Ledger'!$H601,0),0)</f>
        <v>0</v>
      </c>
      <c r="B593">
        <f>IF(ISNUMBER('Start - Print Reports'!$C$11),IF(AND('Main Ledger'!$A601&gt;'Start - Print Reports'!$C$11,'Start - Print Reports'!$A$11='Main Ledger'!$F601),'Main Ledger'!$H601,0),0)</f>
        <v>0</v>
      </c>
      <c r="C593">
        <f>IF(ISNUMBER('Start - Print Reports'!$C$12),IF(AND('Main Ledger'!$A601&gt;'Start - Print Reports'!$C$12,'Start - Print Reports'!$A$12='Main Ledger'!$F601),'Main Ledger'!$H601,0),0)</f>
        <v>0</v>
      </c>
      <c r="D593">
        <f>IF(ISNUMBER('Start - Print Reports'!$C$13),IF(AND('Main Ledger'!$A601&gt;'Start - Print Reports'!$C$13,'Start - Print Reports'!$A$13='Main Ledger'!$F601),'Main Ledger'!$H601,0),0)</f>
        <v>0</v>
      </c>
      <c r="E593">
        <f>IF(ISNUMBER('Start - Print Reports'!$C$14),IF(AND('Main Ledger'!$A601&gt;'Start - Print Reports'!$C$14,'Start - Print Reports'!$A$14='Main Ledger'!$F601),'Main Ledger'!$H601,0),0)</f>
        <v>0</v>
      </c>
      <c r="F593" s="60" t="s">
        <v>641</v>
      </c>
      <c r="G593">
        <f>IF(AND('Main Ledger'!$E$8-60&lt;'Main Ledger'!A601,'Main Ledger'!A601&lt;'Main Ledger'!$E$8+365),1,0)</f>
        <v>1</v>
      </c>
    </row>
    <row r="594" spans="1:7" ht="12.75">
      <c r="A594">
        <f>IF(ISNUMBER('Start - Print Reports'!$C$10),IF(AND('Main Ledger'!$A602&gt;'Start - Print Reports'!$C$10,'Start - Print Reports'!$A$10='Main Ledger'!$F602),'Main Ledger'!$H602,0),0)</f>
        <v>0</v>
      </c>
      <c r="B594">
        <f>IF(ISNUMBER('Start - Print Reports'!$C$11),IF(AND('Main Ledger'!$A602&gt;'Start - Print Reports'!$C$11,'Start - Print Reports'!$A$11='Main Ledger'!$F602),'Main Ledger'!$H602,0),0)</f>
        <v>0</v>
      </c>
      <c r="C594">
        <f>IF(ISNUMBER('Start - Print Reports'!$C$12),IF(AND('Main Ledger'!$A602&gt;'Start - Print Reports'!$C$12,'Start - Print Reports'!$A$12='Main Ledger'!$F602),'Main Ledger'!$H602,0),0)</f>
        <v>0</v>
      </c>
      <c r="D594">
        <f>IF(ISNUMBER('Start - Print Reports'!$C$13),IF(AND('Main Ledger'!$A602&gt;'Start - Print Reports'!$C$13,'Start - Print Reports'!$A$13='Main Ledger'!$F602),'Main Ledger'!$H602,0),0)</f>
        <v>0</v>
      </c>
      <c r="E594">
        <f>IF(ISNUMBER('Start - Print Reports'!$C$14),IF(AND('Main Ledger'!$A602&gt;'Start - Print Reports'!$C$14,'Start - Print Reports'!$A$14='Main Ledger'!$F602),'Main Ledger'!$H602,0),0)</f>
        <v>0</v>
      </c>
      <c r="F594" s="60" t="s">
        <v>642</v>
      </c>
      <c r="G594">
        <f>IF(AND('Main Ledger'!$E$8-60&lt;'Main Ledger'!A602,'Main Ledger'!A602&lt;'Main Ledger'!$E$8+365),1,0)</f>
        <v>1</v>
      </c>
    </row>
    <row r="595" spans="1:7" ht="12.75">
      <c r="A595">
        <f>IF(ISNUMBER('Start - Print Reports'!$C$10),IF(AND('Main Ledger'!$A603&gt;'Start - Print Reports'!$C$10,'Start - Print Reports'!$A$10='Main Ledger'!$F603),'Main Ledger'!$H603,0),0)</f>
        <v>0</v>
      </c>
      <c r="B595">
        <f>IF(ISNUMBER('Start - Print Reports'!$C$11),IF(AND('Main Ledger'!$A603&gt;'Start - Print Reports'!$C$11,'Start - Print Reports'!$A$11='Main Ledger'!$F603),'Main Ledger'!$H603,0),0)</f>
        <v>0</v>
      </c>
      <c r="C595">
        <f>IF(ISNUMBER('Start - Print Reports'!$C$12),IF(AND('Main Ledger'!$A603&gt;'Start - Print Reports'!$C$12,'Start - Print Reports'!$A$12='Main Ledger'!$F603),'Main Ledger'!$H603,0),0)</f>
        <v>0</v>
      </c>
      <c r="D595">
        <f>IF(ISNUMBER('Start - Print Reports'!$C$13),IF(AND('Main Ledger'!$A603&gt;'Start - Print Reports'!$C$13,'Start - Print Reports'!$A$13='Main Ledger'!$F603),'Main Ledger'!$H603,0),0)</f>
        <v>0</v>
      </c>
      <c r="E595">
        <f>IF(ISNUMBER('Start - Print Reports'!$C$14),IF(AND('Main Ledger'!$A603&gt;'Start - Print Reports'!$C$14,'Start - Print Reports'!$A$14='Main Ledger'!$F603),'Main Ledger'!$H603,0),0)</f>
        <v>0</v>
      </c>
      <c r="F595" s="60" t="s">
        <v>643</v>
      </c>
      <c r="G595">
        <f>IF(AND('Main Ledger'!$E$8-60&lt;'Main Ledger'!A603,'Main Ledger'!A603&lt;'Main Ledger'!$E$8+365),1,0)</f>
        <v>1</v>
      </c>
    </row>
    <row r="596" spans="1:7" ht="12.75">
      <c r="A596">
        <f>IF(ISNUMBER('Start - Print Reports'!$C$10),IF(AND('Main Ledger'!$A604&gt;'Start - Print Reports'!$C$10,'Start - Print Reports'!$A$10='Main Ledger'!$F604),'Main Ledger'!$H604,0),0)</f>
        <v>0</v>
      </c>
      <c r="B596">
        <f>IF(ISNUMBER('Start - Print Reports'!$C$11),IF(AND('Main Ledger'!$A604&gt;'Start - Print Reports'!$C$11,'Start - Print Reports'!$A$11='Main Ledger'!$F604),'Main Ledger'!$H604,0),0)</f>
        <v>0</v>
      </c>
      <c r="C596">
        <f>IF(ISNUMBER('Start - Print Reports'!$C$12),IF(AND('Main Ledger'!$A604&gt;'Start - Print Reports'!$C$12,'Start - Print Reports'!$A$12='Main Ledger'!$F604),'Main Ledger'!$H604,0),0)</f>
        <v>0</v>
      </c>
      <c r="D596">
        <f>IF(ISNUMBER('Start - Print Reports'!$C$13),IF(AND('Main Ledger'!$A604&gt;'Start - Print Reports'!$C$13,'Start - Print Reports'!$A$13='Main Ledger'!$F604),'Main Ledger'!$H604,0),0)</f>
        <v>0</v>
      </c>
      <c r="E596">
        <f>IF(ISNUMBER('Start - Print Reports'!$C$14),IF(AND('Main Ledger'!$A604&gt;'Start - Print Reports'!$C$14,'Start - Print Reports'!$A$14='Main Ledger'!$F604),'Main Ledger'!$H604,0),0)</f>
        <v>0</v>
      </c>
      <c r="F596" s="60" t="s">
        <v>644</v>
      </c>
      <c r="G596">
        <f>IF(AND('Main Ledger'!$E$8-60&lt;'Main Ledger'!A604,'Main Ledger'!A604&lt;'Main Ledger'!$E$8+365),1,0)</f>
        <v>1</v>
      </c>
    </row>
    <row r="597" spans="1:7" ht="12.75">
      <c r="A597">
        <f>IF(ISNUMBER('Start - Print Reports'!$C$10),IF(AND('Main Ledger'!$A605&gt;'Start - Print Reports'!$C$10,'Start - Print Reports'!$A$10='Main Ledger'!$F605),'Main Ledger'!$H605,0),0)</f>
        <v>0</v>
      </c>
      <c r="B597">
        <f>IF(ISNUMBER('Start - Print Reports'!$C$11),IF(AND('Main Ledger'!$A605&gt;'Start - Print Reports'!$C$11,'Start - Print Reports'!$A$11='Main Ledger'!$F605),'Main Ledger'!$H605,0),0)</f>
        <v>0</v>
      </c>
      <c r="C597">
        <f>IF(ISNUMBER('Start - Print Reports'!$C$12),IF(AND('Main Ledger'!$A605&gt;'Start - Print Reports'!$C$12,'Start - Print Reports'!$A$12='Main Ledger'!$F605),'Main Ledger'!$H605,0),0)</f>
        <v>0</v>
      </c>
      <c r="D597">
        <f>IF(ISNUMBER('Start - Print Reports'!$C$13),IF(AND('Main Ledger'!$A605&gt;'Start - Print Reports'!$C$13,'Start - Print Reports'!$A$13='Main Ledger'!$F605),'Main Ledger'!$H605,0),0)</f>
        <v>0</v>
      </c>
      <c r="E597">
        <f>IF(ISNUMBER('Start - Print Reports'!$C$14),IF(AND('Main Ledger'!$A605&gt;'Start - Print Reports'!$C$14,'Start - Print Reports'!$A$14='Main Ledger'!$F605),'Main Ledger'!$H605,0),0)</f>
        <v>0</v>
      </c>
      <c r="F597" s="60" t="s">
        <v>645</v>
      </c>
      <c r="G597">
        <f>IF(AND('Main Ledger'!$E$8-60&lt;'Main Ledger'!A605,'Main Ledger'!A605&lt;'Main Ledger'!$E$8+365),1,0)</f>
        <v>1</v>
      </c>
    </row>
    <row r="598" spans="1:7" ht="12.75">
      <c r="A598">
        <f>IF(ISNUMBER('Start - Print Reports'!$C$10),IF(AND('Main Ledger'!$A606&gt;'Start - Print Reports'!$C$10,'Start - Print Reports'!$A$10='Main Ledger'!$F606),'Main Ledger'!$H606,0),0)</f>
        <v>0</v>
      </c>
      <c r="B598">
        <f>IF(ISNUMBER('Start - Print Reports'!$C$11),IF(AND('Main Ledger'!$A606&gt;'Start - Print Reports'!$C$11,'Start - Print Reports'!$A$11='Main Ledger'!$F606),'Main Ledger'!$H606,0),0)</f>
        <v>0</v>
      </c>
      <c r="C598">
        <f>IF(ISNUMBER('Start - Print Reports'!$C$12),IF(AND('Main Ledger'!$A606&gt;'Start - Print Reports'!$C$12,'Start - Print Reports'!$A$12='Main Ledger'!$F606),'Main Ledger'!$H606,0),0)</f>
        <v>0</v>
      </c>
      <c r="D598">
        <f>IF(ISNUMBER('Start - Print Reports'!$C$13),IF(AND('Main Ledger'!$A606&gt;'Start - Print Reports'!$C$13,'Start - Print Reports'!$A$13='Main Ledger'!$F606),'Main Ledger'!$H606,0),0)</f>
        <v>0</v>
      </c>
      <c r="E598">
        <f>IF(ISNUMBER('Start - Print Reports'!$C$14),IF(AND('Main Ledger'!$A606&gt;'Start - Print Reports'!$C$14,'Start - Print Reports'!$A$14='Main Ledger'!$F606),'Main Ledger'!$H606,0),0)</f>
        <v>0</v>
      </c>
      <c r="F598" s="60" t="s">
        <v>646</v>
      </c>
      <c r="G598">
        <f>IF(AND('Main Ledger'!$E$8-60&lt;'Main Ledger'!A606,'Main Ledger'!A606&lt;'Main Ledger'!$E$8+365),1,0)</f>
        <v>1</v>
      </c>
    </row>
    <row r="599" spans="1:7" ht="12.75">
      <c r="A599">
        <f>IF(ISNUMBER('Start - Print Reports'!$C$10),IF(AND('Main Ledger'!$A607&gt;'Start - Print Reports'!$C$10,'Start - Print Reports'!$A$10='Main Ledger'!$F607),'Main Ledger'!$H607,0),0)</f>
        <v>0</v>
      </c>
      <c r="B599">
        <f>IF(ISNUMBER('Start - Print Reports'!$C$11),IF(AND('Main Ledger'!$A607&gt;'Start - Print Reports'!$C$11,'Start - Print Reports'!$A$11='Main Ledger'!$F607),'Main Ledger'!$H607,0),0)</f>
        <v>0</v>
      </c>
      <c r="C599">
        <f>IF(ISNUMBER('Start - Print Reports'!$C$12),IF(AND('Main Ledger'!$A607&gt;'Start - Print Reports'!$C$12,'Start - Print Reports'!$A$12='Main Ledger'!$F607),'Main Ledger'!$H607,0),0)</f>
        <v>0</v>
      </c>
      <c r="D599">
        <f>IF(ISNUMBER('Start - Print Reports'!$C$13),IF(AND('Main Ledger'!$A607&gt;'Start - Print Reports'!$C$13,'Start - Print Reports'!$A$13='Main Ledger'!$F607),'Main Ledger'!$H607,0),0)</f>
        <v>0</v>
      </c>
      <c r="E599">
        <f>IF(ISNUMBER('Start - Print Reports'!$C$14),IF(AND('Main Ledger'!$A607&gt;'Start - Print Reports'!$C$14,'Start - Print Reports'!$A$14='Main Ledger'!$F607),'Main Ledger'!$H607,0),0)</f>
        <v>0</v>
      </c>
      <c r="F599" s="60" t="s">
        <v>647</v>
      </c>
      <c r="G599">
        <f>IF(AND('Main Ledger'!$E$8-60&lt;'Main Ledger'!A607,'Main Ledger'!A607&lt;'Main Ledger'!$E$8+365),1,0)</f>
        <v>1</v>
      </c>
    </row>
    <row r="600" spans="1:7" ht="12.75">
      <c r="A600">
        <f>IF(ISNUMBER('Start - Print Reports'!$C$10),IF(AND('Main Ledger'!$A608&gt;'Start - Print Reports'!$C$10,'Start - Print Reports'!$A$10='Main Ledger'!$F608),'Main Ledger'!$H608,0),0)</f>
        <v>0</v>
      </c>
      <c r="B600">
        <f>IF(ISNUMBER('Start - Print Reports'!$C$11),IF(AND('Main Ledger'!$A608&gt;'Start - Print Reports'!$C$11,'Start - Print Reports'!$A$11='Main Ledger'!$F608),'Main Ledger'!$H608,0),0)</f>
        <v>0</v>
      </c>
      <c r="C600">
        <f>IF(ISNUMBER('Start - Print Reports'!$C$12),IF(AND('Main Ledger'!$A608&gt;'Start - Print Reports'!$C$12,'Start - Print Reports'!$A$12='Main Ledger'!$F608),'Main Ledger'!$H608,0),0)</f>
        <v>0</v>
      </c>
      <c r="D600">
        <f>IF(ISNUMBER('Start - Print Reports'!$C$13),IF(AND('Main Ledger'!$A608&gt;'Start - Print Reports'!$C$13,'Start - Print Reports'!$A$13='Main Ledger'!$F608),'Main Ledger'!$H608,0),0)</f>
        <v>0</v>
      </c>
      <c r="E600">
        <f>IF(ISNUMBER('Start - Print Reports'!$C$14),IF(AND('Main Ledger'!$A608&gt;'Start - Print Reports'!$C$14,'Start - Print Reports'!$A$14='Main Ledger'!$F608),'Main Ledger'!$H608,0),0)</f>
        <v>0</v>
      </c>
      <c r="F600" s="60" t="s">
        <v>648</v>
      </c>
      <c r="G600">
        <f>IF(AND('Main Ledger'!$E$8-60&lt;'Main Ledger'!A608,'Main Ledger'!A608&lt;'Main Ledger'!$E$8+365),1,0)</f>
        <v>1</v>
      </c>
    </row>
    <row r="601" spans="1:7" ht="12.75">
      <c r="A601">
        <f>IF(ISNUMBER('Start - Print Reports'!$C$10),IF(AND('Main Ledger'!$A609&gt;'Start - Print Reports'!$C$10,'Start - Print Reports'!$A$10='Main Ledger'!$F609),'Main Ledger'!$H609,0),0)</f>
        <v>0</v>
      </c>
      <c r="B601">
        <f>IF(ISNUMBER('Start - Print Reports'!$C$11),IF(AND('Main Ledger'!$A609&gt;'Start - Print Reports'!$C$11,'Start - Print Reports'!$A$11='Main Ledger'!$F609),'Main Ledger'!$H609,0),0)</f>
        <v>0</v>
      </c>
      <c r="C601">
        <f>IF(ISNUMBER('Start - Print Reports'!$C$12),IF(AND('Main Ledger'!$A609&gt;'Start - Print Reports'!$C$12,'Start - Print Reports'!$A$12='Main Ledger'!$F609),'Main Ledger'!$H609,0),0)</f>
        <v>0</v>
      </c>
      <c r="D601">
        <f>IF(ISNUMBER('Start - Print Reports'!$C$13),IF(AND('Main Ledger'!$A609&gt;'Start - Print Reports'!$C$13,'Start - Print Reports'!$A$13='Main Ledger'!$F609),'Main Ledger'!$H609,0),0)</f>
        <v>0</v>
      </c>
      <c r="E601">
        <f>IF(ISNUMBER('Start - Print Reports'!$C$14),IF(AND('Main Ledger'!$A609&gt;'Start - Print Reports'!$C$14,'Start - Print Reports'!$A$14='Main Ledger'!$F609),'Main Ledger'!$H609,0),0)</f>
        <v>0</v>
      </c>
      <c r="F601" s="60" t="s">
        <v>649</v>
      </c>
      <c r="G601">
        <f>IF(AND('Main Ledger'!$E$8-60&lt;'Main Ledger'!A609,'Main Ledger'!A609&lt;'Main Ledger'!$E$8+365),1,0)</f>
        <v>1</v>
      </c>
    </row>
    <row r="602" spans="1:7" ht="12.75">
      <c r="A602">
        <f>IF(ISNUMBER('Start - Print Reports'!$C$10),IF(AND('Main Ledger'!$A610&gt;'Start - Print Reports'!$C$10,'Start - Print Reports'!$A$10='Main Ledger'!$F610),'Main Ledger'!$H610,0),0)</f>
        <v>0</v>
      </c>
      <c r="B602">
        <f>IF(ISNUMBER('Start - Print Reports'!$C$11),IF(AND('Main Ledger'!$A610&gt;'Start - Print Reports'!$C$11,'Start - Print Reports'!$A$11='Main Ledger'!$F610),'Main Ledger'!$H610,0),0)</f>
        <v>0</v>
      </c>
      <c r="C602">
        <f>IF(ISNUMBER('Start - Print Reports'!$C$12),IF(AND('Main Ledger'!$A610&gt;'Start - Print Reports'!$C$12,'Start - Print Reports'!$A$12='Main Ledger'!$F610),'Main Ledger'!$H610,0),0)</f>
        <v>0</v>
      </c>
      <c r="D602">
        <f>IF(ISNUMBER('Start - Print Reports'!$C$13),IF(AND('Main Ledger'!$A610&gt;'Start - Print Reports'!$C$13,'Start - Print Reports'!$A$13='Main Ledger'!$F610),'Main Ledger'!$H610,0),0)</f>
        <v>0</v>
      </c>
      <c r="E602">
        <f>IF(ISNUMBER('Start - Print Reports'!$C$14),IF(AND('Main Ledger'!$A610&gt;'Start - Print Reports'!$C$14,'Start - Print Reports'!$A$14='Main Ledger'!$F610),'Main Ledger'!$H610,0),0)</f>
        <v>0</v>
      </c>
      <c r="F602" s="60" t="s">
        <v>650</v>
      </c>
      <c r="G602">
        <f>IF(AND('Main Ledger'!$E$8-60&lt;'Main Ledger'!A610,'Main Ledger'!A610&lt;'Main Ledger'!$E$8+365),1,0)</f>
        <v>1</v>
      </c>
    </row>
    <row r="603" spans="1:7" ht="12.75">
      <c r="A603">
        <f>IF(ISNUMBER('Start - Print Reports'!$C$10),IF(AND('Main Ledger'!$A611&gt;'Start - Print Reports'!$C$10,'Start - Print Reports'!$A$10='Main Ledger'!$F611),'Main Ledger'!$H611,0),0)</f>
        <v>0</v>
      </c>
      <c r="B603">
        <f>IF(ISNUMBER('Start - Print Reports'!$C$11),IF(AND('Main Ledger'!$A611&gt;'Start - Print Reports'!$C$11,'Start - Print Reports'!$A$11='Main Ledger'!$F611),'Main Ledger'!$H611,0),0)</f>
        <v>0</v>
      </c>
      <c r="C603">
        <f>IF(ISNUMBER('Start - Print Reports'!$C$12),IF(AND('Main Ledger'!$A611&gt;'Start - Print Reports'!$C$12,'Start - Print Reports'!$A$12='Main Ledger'!$F611),'Main Ledger'!$H611,0),0)</f>
        <v>0</v>
      </c>
      <c r="D603">
        <f>IF(ISNUMBER('Start - Print Reports'!$C$13),IF(AND('Main Ledger'!$A611&gt;'Start - Print Reports'!$C$13,'Start - Print Reports'!$A$13='Main Ledger'!$F611),'Main Ledger'!$H611,0),0)</f>
        <v>0</v>
      </c>
      <c r="E603">
        <f>IF(ISNUMBER('Start - Print Reports'!$C$14),IF(AND('Main Ledger'!$A611&gt;'Start - Print Reports'!$C$14,'Start - Print Reports'!$A$14='Main Ledger'!$F611),'Main Ledger'!$H611,0),0)</f>
        <v>0</v>
      </c>
      <c r="F603" s="60" t="s">
        <v>651</v>
      </c>
      <c r="G603">
        <f>IF(AND('Main Ledger'!$E$8-60&lt;'Main Ledger'!A611,'Main Ledger'!A611&lt;'Main Ledger'!$E$8+365),1,0)</f>
        <v>1</v>
      </c>
    </row>
    <row r="604" spans="1:7" ht="12.75">
      <c r="A604">
        <f>IF(ISNUMBER('Start - Print Reports'!$C$10),IF(AND('Main Ledger'!$A612&gt;'Start - Print Reports'!$C$10,'Start - Print Reports'!$A$10='Main Ledger'!$F612),'Main Ledger'!$H612,0),0)</f>
        <v>0</v>
      </c>
      <c r="B604">
        <f>IF(ISNUMBER('Start - Print Reports'!$C$11),IF(AND('Main Ledger'!$A612&gt;'Start - Print Reports'!$C$11,'Start - Print Reports'!$A$11='Main Ledger'!$F612),'Main Ledger'!$H612,0),0)</f>
        <v>0</v>
      </c>
      <c r="C604">
        <f>IF(ISNUMBER('Start - Print Reports'!$C$12),IF(AND('Main Ledger'!$A612&gt;'Start - Print Reports'!$C$12,'Start - Print Reports'!$A$12='Main Ledger'!$F612),'Main Ledger'!$H612,0),0)</f>
        <v>0</v>
      </c>
      <c r="D604">
        <f>IF(ISNUMBER('Start - Print Reports'!$C$13),IF(AND('Main Ledger'!$A612&gt;'Start - Print Reports'!$C$13,'Start - Print Reports'!$A$13='Main Ledger'!$F612),'Main Ledger'!$H612,0),0)</f>
        <v>0</v>
      </c>
      <c r="E604">
        <f>IF(ISNUMBER('Start - Print Reports'!$C$14),IF(AND('Main Ledger'!$A612&gt;'Start - Print Reports'!$C$14,'Start - Print Reports'!$A$14='Main Ledger'!$F612),'Main Ledger'!$H612,0),0)</f>
        <v>0</v>
      </c>
      <c r="F604" s="60" t="s">
        <v>652</v>
      </c>
      <c r="G604">
        <f>IF(AND('Main Ledger'!$E$8-60&lt;'Main Ledger'!A612,'Main Ledger'!A612&lt;'Main Ledger'!$E$8+365),1,0)</f>
        <v>1</v>
      </c>
    </row>
    <row r="605" spans="1:7" ht="12.75">
      <c r="A605">
        <f>IF(ISNUMBER('Start - Print Reports'!$C$10),IF(AND('Main Ledger'!$A613&gt;'Start - Print Reports'!$C$10,'Start - Print Reports'!$A$10='Main Ledger'!$F613),'Main Ledger'!$H613,0),0)</f>
        <v>0</v>
      </c>
      <c r="B605">
        <f>IF(ISNUMBER('Start - Print Reports'!$C$11),IF(AND('Main Ledger'!$A613&gt;'Start - Print Reports'!$C$11,'Start - Print Reports'!$A$11='Main Ledger'!$F613),'Main Ledger'!$H613,0),0)</f>
        <v>0</v>
      </c>
      <c r="C605">
        <f>IF(ISNUMBER('Start - Print Reports'!$C$12),IF(AND('Main Ledger'!$A613&gt;'Start - Print Reports'!$C$12,'Start - Print Reports'!$A$12='Main Ledger'!$F613),'Main Ledger'!$H613,0),0)</f>
        <v>0</v>
      </c>
      <c r="D605">
        <f>IF(ISNUMBER('Start - Print Reports'!$C$13),IF(AND('Main Ledger'!$A613&gt;'Start - Print Reports'!$C$13,'Start - Print Reports'!$A$13='Main Ledger'!$F613),'Main Ledger'!$H613,0),0)</f>
        <v>0</v>
      </c>
      <c r="E605">
        <f>IF(ISNUMBER('Start - Print Reports'!$C$14),IF(AND('Main Ledger'!$A613&gt;'Start - Print Reports'!$C$14,'Start - Print Reports'!$A$14='Main Ledger'!$F613),'Main Ledger'!$H613,0),0)</f>
        <v>0</v>
      </c>
      <c r="F605" s="60" t="s">
        <v>653</v>
      </c>
      <c r="G605">
        <f>IF(AND('Main Ledger'!$E$8-60&lt;'Main Ledger'!A613,'Main Ledger'!A613&lt;'Main Ledger'!$E$8+365),1,0)</f>
        <v>1</v>
      </c>
    </row>
    <row r="606" spans="1:7" ht="12.75">
      <c r="A606">
        <f>IF(ISNUMBER('Start - Print Reports'!$C$10),IF(AND('Main Ledger'!$A614&gt;'Start - Print Reports'!$C$10,'Start - Print Reports'!$A$10='Main Ledger'!$F614),'Main Ledger'!$H614,0),0)</f>
        <v>0</v>
      </c>
      <c r="B606">
        <f>IF(ISNUMBER('Start - Print Reports'!$C$11),IF(AND('Main Ledger'!$A614&gt;'Start - Print Reports'!$C$11,'Start - Print Reports'!$A$11='Main Ledger'!$F614),'Main Ledger'!$H614,0),0)</f>
        <v>0</v>
      </c>
      <c r="C606">
        <f>IF(ISNUMBER('Start - Print Reports'!$C$12),IF(AND('Main Ledger'!$A614&gt;'Start - Print Reports'!$C$12,'Start - Print Reports'!$A$12='Main Ledger'!$F614),'Main Ledger'!$H614,0),0)</f>
        <v>0</v>
      </c>
      <c r="D606">
        <f>IF(ISNUMBER('Start - Print Reports'!$C$13),IF(AND('Main Ledger'!$A614&gt;'Start - Print Reports'!$C$13,'Start - Print Reports'!$A$13='Main Ledger'!$F614),'Main Ledger'!$H614,0),0)</f>
        <v>0</v>
      </c>
      <c r="E606">
        <f>IF(ISNUMBER('Start - Print Reports'!$C$14),IF(AND('Main Ledger'!$A614&gt;'Start - Print Reports'!$C$14,'Start - Print Reports'!$A$14='Main Ledger'!$F614),'Main Ledger'!$H614,0),0)</f>
        <v>0</v>
      </c>
      <c r="F606" s="60" t="s">
        <v>654</v>
      </c>
      <c r="G606">
        <f>IF(AND('Main Ledger'!$E$8-60&lt;'Main Ledger'!A614,'Main Ledger'!A614&lt;'Main Ledger'!$E$8+365),1,0)</f>
        <v>1</v>
      </c>
    </row>
    <row r="607" spans="1:7" ht="12.75">
      <c r="A607">
        <f>IF(ISNUMBER('Start - Print Reports'!$C$10),IF(AND('Main Ledger'!$A615&gt;'Start - Print Reports'!$C$10,'Start - Print Reports'!$A$10='Main Ledger'!$F615),'Main Ledger'!$H615,0),0)</f>
        <v>0</v>
      </c>
      <c r="B607">
        <f>IF(ISNUMBER('Start - Print Reports'!$C$11),IF(AND('Main Ledger'!$A615&gt;'Start - Print Reports'!$C$11,'Start - Print Reports'!$A$11='Main Ledger'!$F615),'Main Ledger'!$H615,0),0)</f>
        <v>0</v>
      </c>
      <c r="C607">
        <f>IF(ISNUMBER('Start - Print Reports'!$C$12),IF(AND('Main Ledger'!$A615&gt;'Start - Print Reports'!$C$12,'Start - Print Reports'!$A$12='Main Ledger'!$F615),'Main Ledger'!$H615,0),0)</f>
        <v>0</v>
      </c>
      <c r="D607">
        <f>IF(ISNUMBER('Start - Print Reports'!$C$13),IF(AND('Main Ledger'!$A615&gt;'Start - Print Reports'!$C$13,'Start - Print Reports'!$A$13='Main Ledger'!$F615),'Main Ledger'!$H615,0),0)</f>
        <v>0</v>
      </c>
      <c r="E607">
        <f>IF(ISNUMBER('Start - Print Reports'!$C$14),IF(AND('Main Ledger'!$A615&gt;'Start - Print Reports'!$C$14,'Start - Print Reports'!$A$14='Main Ledger'!$F615),'Main Ledger'!$H615,0),0)</f>
        <v>0</v>
      </c>
      <c r="F607" s="60" t="s">
        <v>655</v>
      </c>
      <c r="G607">
        <f>IF(AND('Main Ledger'!$E$8-60&lt;'Main Ledger'!A615,'Main Ledger'!A615&lt;'Main Ledger'!$E$8+365),1,0)</f>
        <v>1</v>
      </c>
    </row>
    <row r="608" spans="1:7" ht="12.75">
      <c r="A608">
        <f>IF(ISNUMBER('Start - Print Reports'!$C$10),IF(AND('Main Ledger'!$A616&gt;'Start - Print Reports'!$C$10,'Start - Print Reports'!$A$10='Main Ledger'!$F616),'Main Ledger'!$H616,0),0)</f>
        <v>0</v>
      </c>
      <c r="B608">
        <f>IF(ISNUMBER('Start - Print Reports'!$C$11),IF(AND('Main Ledger'!$A616&gt;'Start - Print Reports'!$C$11,'Start - Print Reports'!$A$11='Main Ledger'!$F616),'Main Ledger'!$H616,0),0)</f>
        <v>0</v>
      </c>
      <c r="C608">
        <f>IF(ISNUMBER('Start - Print Reports'!$C$12),IF(AND('Main Ledger'!$A616&gt;'Start - Print Reports'!$C$12,'Start - Print Reports'!$A$12='Main Ledger'!$F616),'Main Ledger'!$H616,0),0)</f>
        <v>0</v>
      </c>
      <c r="D608">
        <f>IF(ISNUMBER('Start - Print Reports'!$C$13),IF(AND('Main Ledger'!$A616&gt;'Start - Print Reports'!$C$13,'Start - Print Reports'!$A$13='Main Ledger'!$F616),'Main Ledger'!$H616,0),0)</f>
        <v>0</v>
      </c>
      <c r="E608">
        <f>IF(ISNUMBER('Start - Print Reports'!$C$14),IF(AND('Main Ledger'!$A616&gt;'Start - Print Reports'!$C$14,'Start - Print Reports'!$A$14='Main Ledger'!$F616),'Main Ledger'!$H616,0),0)</f>
        <v>0</v>
      </c>
      <c r="F608" s="60" t="s">
        <v>656</v>
      </c>
      <c r="G608">
        <f>IF(AND('Main Ledger'!$E$8-60&lt;'Main Ledger'!A616,'Main Ledger'!A616&lt;'Main Ledger'!$E$8+365),1,0)</f>
        <v>1</v>
      </c>
    </row>
    <row r="609" spans="1:7" ht="12.75">
      <c r="A609">
        <f>IF(ISNUMBER('Start - Print Reports'!$C$10),IF(AND('Main Ledger'!$A617&gt;'Start - Print Reports'!$C$10,'Start - Print Reports'!$A$10='Main Ledger'!$F617),'Main Ledger'!$H617,0),0)</f>
        <v>0</v>
      </c>
      <c r="B609">
        <f>IF(ISNUMBER('Start - Print Reports'!$C$11),IF(AND('Main Ledger'!$A617&gt;'Start - Print Reports'!$C$11,'Start - Print Reports'!$A$11='Main Ledger'!$F617),'Main Ledger'!$H617,0),0)</f>
        <v>0</v>
      </c>
      <c r="C609">
        <f>IF(ISNUMBER('Start - Print Reports'!$C$12),IF(AND('Main Ledger'!$A617&gt;'Start - Print Reports'!$C$12,'Start - Print Reports'!$A$12='Main Ledger'!$F617),'Main Ledger'!$H617,0),0)</f>
        <v>0</v>
      </c>
      <c r="D609">
        <f>IF(ISNUMBER('Start - Print Reports'!$C$13),IF(AND('Main Ledger'!$A617&gt;'Start - Print Reports'!$C$13,'Start - Print Reports'!$A$13='Main Ledger'!$F617),'Main Ledger'!$H617,0),0)</f>
        <v>0</v>
      </c>
      <c r="E609">
        <f>IF(ISNUMBER('Start - Print Reports'!$C$14),IF(AND('Main Ledger'!$A617&gt;'Start - Print Reports'!$C$14,'Start - Print Reports'!$A$14='Main Ledger'!$F617),'Main Ledger'!$H617,0),0)</f>
        <v>0</v>
      </c>
      <c r="F609" s="60" t="s">
        <v>657</v>
      </c>
      <c r="G609">
        <f>IF(AND('Main Ledger'!$E$8-60&lt;'Main Ledger'!A617,'Main Ledger'!A617&lt;'Main Ledger'!$E$8+365),1,0)</f>
        <v>1</v>
      </c>
    </row>
    <row r="610" spans="1:7" ht="12.75">
      <c r="A610">
        <f>IF(ISNUMBER('Start - Print Reports'!$C$10),IF(AND('Main Ledger'!$A618&gt;'Start - Print Reports'!$C$10,'Start - Print Reports'!$A$10='Main Ledger'!$F618),'Main Ledger'!$H618,0),0)</f>
        <v>0</v>
      </c>
      <c r="B610">
        <f>IF(ISNUMBER('Start - Print Reports'!$C$11),IF(AND('Main Ledger'!$A618&gt;'Start - Print Reports'!$C$11,'Start - Print Reports'!$A$11='Main Ledger'!$F618),'Main Ledger'!$H618,0),0)</f>
        <v>0</v>
      </c>
      <c r="C610">
        <f>IF(ISNUMBER('Start - Print Reports'!$C$12),IF(AND('Main Ledger'!$A618&gt;'Start - Print Reports'!$C$12,'Start - Print Reports'!$A$12='Main Ledger'!$F618),'Main Ledger'!$H618,0),0)</f>
        <v>0</v>
      </c>
      <c r="D610">
        <f>IF(ISNUMBER('Start - Print Reports'!$C$13),IF(AND('Main Ledger'!$A618&gt;'Start - Print Reports'!$C$13,'Start - Print Reports'!$A$13='Main Ledger'!$F618),'Main Ledger'!$H618,0),0)</f>
        <v>0</v>
      </c>
      <c r="E610">
        <f>IF(ISNUMBER('Start - Print Reports'!$C$14),IF(AND('Main Ledger'!$A618&gt;'Start - Print Reports'!$C$14,'Start - Print Reports'!$A$14='Main Ledger'!$F618),'Main Ledger'!$H618,0),0)</f>
        <v>0</v>
      </c>
      <c r="F610" s="60" t="s">
        <v>658</v>
      </c>
      <c r="G610">
        <f>IF(AND('Main Ledger'!$E$8-60&lt;'Main Ledger'!A618,'Main Ledger'!A618&lt;'Main Ledger'!$E$8+365),1,0)</f>
        <v>1</v>
      </c>
    </row>
    <row r="611" spans="1:7" ht="12.75">
      <c r="A611">
        <f>IF(ISNUMBER('Start - Print Reports'!$C$10),IF(AND('Main Ledger'!$A619&gt;'Start - Print Reports'!$C$10,'Start - Print Reports'!$A$10='Main Ledger'!$F619),'Main Ledger'!$H619,0),0)</f>
        <v>0</v>
      </c>
      <c r="B611">
        <f>IF(ISNUMBER('Start - Print Reports'!$C$11),IF(AND('Main Ledger'!$A619&gt;'Start - Print Reports'!$C$11,'Start - Print Reports'!$A$11='Main Ledger'!$F619),'Main Ledger'!$H619,0),0)</f>
        <v>0</v>
      </c>
      <c r="C611">
        <f>IF(ISNUMBER('Start - Print Reports'!$C$12),IF(AND('Main Ledger'!$A619&gt;'Start - Print Reports'!$C$12,'Start - Print Reports'!$A$12='Main Ledger'!$F619),'Main Ledger'!$H619,0),0)</f>
        <v>0</v>
      </c>
      <c r="D611">
        <f>IF(ISNUMBER('Start - Print Reports'!$C$13),IF(AND('Main Ledger'!$A619&gt;'Start - Print Reports'!$C$13,'Start - Print Reports'!$A$13='Main Ledger'!$F619),'Main Ledger'!$H619,0),0)</f>
        <v>0</v>
      </c>
      <c r="E611">
        <f>IF(ISNUMBER('Start - Print Reports'!$C$14),IF(AND('Main Ledger'!$A619&gt;'Start - Print Reports'!$C$14,'Start - Print Reports'!$A$14='Main Ledger'!$F619),'Main Ledger'!$H619,0),0)</f>
        <v>0</v>
      </c>
      <c r="F611" s="60" t="s">
        <v>659</v>
      </c>
      <c r="G611">
        <f>IF(AND('Main Ledger'!$E$8-60&lt;'Main Ledger'!A619,'Main Ledger'!A619&lt;'Main Ledger'!$E$8+365),1,0)</f>
        <v>1</v>
      </c>
    </row>
    <row r="612" spans="1:7" ht="12.75">
      <c r="A612">
        <f>IF(ISNUMBER('Start - Print Reports'!$C$10),IF(AND('Main Ledger'!$A620&gt;'Start - Print Reports'!$C$10,'Start - Print Reports'!$A$10='Main Ledger'!$F620),'Main Ledger'!$H620,0),0)</f>
        <v>0</v>
      </c>
      <c r="B612">
        <f>IF(ISNUMBER('Start - Print Reports'!$C$11),IF(AND('Main Ledger'!$A620&gt;'Start - Print Reports'!$C$11,'Start - Print Reports'!$A$11='Main Ledger'!$F620),'Main Ledger'!$H620,0),0)</f>
        <v>0</v>
      </c>
      <c r="C612">
        <f>IF(ISNUMBER('Start - Print Reports'!$C$12),IF(AND('Main Ledger'!$A620&gt;'Start - Print Reports'!$C$12,'Start - Print Reports'!$A$12='Main Ledger'!$F620),'Main Ledger'!$H620,0),0)</f>
        <v>0</v>
      </c>
      <c r="D612">
        <f>IF(ISNUMBER('Start - Print Reports'!$C$13),IF(AND('Main Ledger'!$A620&gt;'Start - Print Reports'!$C$13,'Start - Print Reports'!$A$13='Main Ledger'!$F620),'Main Ledger'!$H620,0),0)</f>
        <v>0</v>
      </c>
      <c r="E612">
        <f>IF(ISNUMBER('Start - Print Reports'!$C$14),IF(AND('Main Ledger'!$A620&gt;'Start - Print Reports'!$C$14,'Start - Print Reports'!$A$14='Main Ledger'!$F620),'Main Ledger'!$H620,0),0)</f>
        <v>0</v>
      </c>
      <c r="F612" s="60" t="s">
        <v>660</v>
      </c>
      <c r="G612">
        <f>IF(AND('Main Ledger'!$E$8-60&lt;'Main Ledger'!A620,'Main Ledger'!A620&lt;'Main Ledger'!$E$8+365),1,0)</f>
        <v>1</v>
      </c>
    </row>
    <row r="613" spans="1:7" ht="12.75">
      <c r="A613">
        <f>IF(ISNUMBER('Start - Print Reports'!$C$10),IF(AND('Main Ledger'!$A621&gt;'Start - Print Reports'!$C$10,'Start - Print Reports'!$A$10='Main Ledger'!$F621),'Main Ledger'!$H621,0),0)</f>
        <v>0</v>
      </c>
      <c r="B613">
        <f>IF(ISNUMBER('Start - Print Reports'!$C$11),IF(AND('Main Ledger'!$A621&gt;'Start - Print Reports'!$C$11,'Start - Print Reports'!$A$11='Main Ledger'!$F621),'Main Ledger'!$H621,0),0)</f>
        <v>0</v>
      </c>
      <c r="C613">
        <f>IF(ISNUMBER('Start - Print Reports'!$C$12),IF(AND('Main Ledger'!$A621&gt;'Start - Print Reports'!$C$12,'Start - Print Reports'!$A$12='Main Ledger'!$F621),'Main Ledger'!$H621,0),0)</f>
        <v>0</v>
      </c>
      <c r="D613">
        <f>IF(ISNUMBER('Start - Print Reports'!$C$13),IF(AND('Main Ledger'!$A621&gt;'Start - Print Reports'!$C$13,'Start - Print Reports'!$A$13='Main Ledger'!$F621),'Main Ledger'!$H621,0),0)</f>
        <v>0</v>
      </c>
      <c r="E613">
        <f>IF(ISNUMBER('Start - Print Reports'!$C$14),IF(AND('Main Ledger'!$A621&gt;'Start - Print Reports'!$C$14,'Start - Print Reports'!$A$14='Main Ledger'!$F621),'Main Ledger'!$H621,0),0)</f>
        <v>0</v>
      </c>
      <c r="F613" s="60" t="s">
        <v>661</v>
      </c>
      <c r="G613">
        <f>IF(AND('Main Ledger'!$E$8-60&lt;'Main Ledger'!A621,'Main Ledger'!A621&lt;'Main Ledger'!$E$8+365),1,0)</f>
        <v>1</v>
      </c>
    </row>
    <row r="614" spans="1:7" ht="12.75">
      <c r="A614">
        <f>IF(ISNUMBER('Start - Print Reports'!$C$10),IF(AND('Main Ledger'!$A622&gt;'Start - Print Reports'!$C$10,'Start - Print Reports'!$A$10='Main Ledger'!$F622),'Main Ledger'!$H622,0),0)</f>
        <v>0</v>
      </c>
      <c r="B614">
        <f>IF(ISNUMBER('Start - Print Reports'!$C$11),IF(AND('Main Ledger'!$A622&gt;'Start - Print Reports'!$C$11,'Start - Print Reports'!$A$11='Main Ledger'!$F622),'Main Ledger'!$H622,0),0)</f>
        <v>0</v>
      </c>
      <c r="C614">
        <f>IF(ISNUMBER('Start - Print Reports'!$C$12),IF(AND('Main Ledger'!$A622&gt;'Start - Print Reports'!$C$12,'Start - Print Reports'!$A$12='Main Ledger'!$F622),'Main Ledger'!$H622,0),0)</f>
        <v>0</v>
      </c>
      <c r="D614">
        <f>IF(ISNUMBER('Start - Print Reports'!$C$13),IF(AND('Main Ledger'!$A622&gt;'Start - Print Reports'!$C$13,'Start - Print Reports'!$A$13='Main Ledger'!$F622),'Main Ledger'!$H622,0),0)</f>
        <v>0</v>
      </c>
      <c r="E614">
        <f>IF(ISNUMBER('Start - Print Reports'!$C$14),IF(AND('Main Ledger'!$A622&gt;'Start - Print Reports'!$C$14,'Start - Print Reports'!$A$14='Main Ledger'!$F622),'Main Ledger'!$H622,0),0)</f>
        <v>0</v>
      </c>
      <c r="F614" s="60" t="s">
        <v>662</v>
      </c>
      <c r="G614">
        <f>IF(AND('Main Ledger'!$E$8-60&lt;'Main Ledger'!A622,'Main Ledger'!A622&lt;'Main Ledger'!$E$8+365),1,0)</f>
        <v>1</v>
      </c>
    </row>
    <row r="615" spans="1:7" ht="12.75">
      <c r="A615">
        <f>IF(ISNUMBER('Start - Print Reports'!$C$10),IF(AND('Main Ledger'!$A623&gt;'Start - Print Reports'!$C$10,'Start - Print Reports'!$A$10='Main Ledger'!$F623),'Main Ledger'!$H623,0),0)</f>
        <v>0</v>
      </c>
      <c r="B615">
        <f>IF(ISNUMBER('Start - Print Reports'!$C$11),IF(AND('Main Ledger'!$A623&gt;'Start - Print Reports'!$C$11,'Start - Print Reports'!$A$11='Main Ledger'!$F623),'Main Ledger'!$H623,0),0)</f>
        <v>0</v>
      </c>
      <c r="C615">
        <f>IF(ISNUMBER('Start - Print Reports'!$C$12),IF(AND('Main Ledger'!$A623&gt;'Start - Print Reports'!$C$12,'Start - Print Reports'!$A$12='Main Ledger'!$F623),'Main Ledger'!$H623,0),0)</f>
        <v>0</v>
      </c>
      <c r="D615">
        <f>IF(ISNUMBER('Start - Print Reports'!$C$13),IF(AND('Main Ledger'!$A623&gt;'Start - Print Reports'!$C$13,'Start - Print Reports'!$A$13='Main Ledger'!$F623),'Main Ledger'!$H623,0),0)</f>
        <v>0</v>
      </c>
      <c r="E615">
        <f>IF(ISNUMBER('Start - Print Reports'!$C$14),IF(AND('Main Ledger'!$A623&gt;'Start - Print Reports'!$C$14,'Start - Print Reports'!$A$14='Main Ledger'!$F623),'Main Ledger'!$H623,0),0)</f>
        <v>0</v>
      </c>
      <c r="F615" s="60" t="s">
        <v>663</v>
      </c>
      <c r="G615">
        <f>IF(AND('Main Ledger'!$E$8-60&lt;'Main Ledger'!A623,'Main Ledger'!A623&lt;'Main Ledger'!$E$8+365),1,0)</f>
        <v>1</v>
      </c>
    </row>
    <row r="616" spans="1:7" ht="12.75">
      <c r="A616">
        <f>IF(ISNUMBER('Start - Print Reports'!$C$10),IF(AND('Main Ledger'!$A624&gt;'Start - Print Reports'!$C$10,'Start - Print Reports'!$A$10='Main Ledger'!$F624),'Main Ledger'!$H624,0),0)</f>
        <v>0</v>
      </c>
      <c r="B616">
        <f>IF(ISNUMBER('Start - Print Reports'!$C$11),IF(AND('Main Ledger'!$A624&gt;'Start - Print Reports'!$C$11,'Start - Print Reports'!$A$11='Main Ledger'!$F624),'Main Ledger'!$H624,0),0)</f>
        <v>0</v>
      </c>
      <c r="C616">
        <f>IF(ISNUMBER('Start - Print Reports'!$C$12),IF(AND('Main Ledger'!$A624&gt;'Start - Print Reports'!$C$12,'Start - Print Reports'!$A$12='Main Ledger'!$F624),'Main Ledger'!$H624,0),0)</f>
        <v>0</v>
      </c>
      <c r="D616">
        <f>IF(ISNUMBER('Start - Print Reports'!$C$13),IF(AND('Main Ledger'!$A624&gt;'Start - Print Reports'!$C$13,'Start - Print Reports'!$A$13='Main Ledger'!$F624),'Main Ledger'!$H624,0),0)</f>
        <v>0</v>
      </c>
      <c r="E616">
        <f>IF(ISNUMBER('Start - Print Reports'!$C$14),IF(AND('Main Ledger'!$A624&gt;'Start - Print Reports'!$C$14,'Start - Print Reports'!$A$14='Main Ledger'!$F624),'Main Ledger'!$H624,0),0)</f>
        <v>0</v>
      </c>
      <c r="F616" s="60" t="s">
        <v>664</v>
      </c>
      <c r="G616">
        <f>IF(AND('Main Ledger'!$E$8-60&lt;'Main Ledger'!A624,'Main Ledger'!A624&lt;'Main Ledger'!$E$8+365),1,0)</f>
        <v>1</v>
      </c>
    </row>
    <row r="617" spans="1:7" ht="12.75">
      <c r="A617">
        <f>IF(ISNUMBER('Start - Print Reports'!$C$10),IF(AND('Main Ledger'!$A625&gt;'Start - Print Reports'!$C$10,'Start - Print Reports'!$A$10='Main Ledger'!$F625),'Main Ledger'!$H625,0),0)</f>
        <v>0</v>
      </c>
      <c r="B617">
        <f>IF(ISNUMBER('Start - Print Reports'!$C$11),IF(AND('Main Ledger'!$A625&gt;'Start - Print Reports'!$C$11,'Start - Print Reports'!$A$11='Main Ledger'!$F625),'Main Ledger'!$H625,0),0)</f>
        <v>0</v>
      </c>
      <c r="C617">
        <f>IF(ISNUMBER('Start - Print Reports'!$C$12),IF(AND('Main Ledger'!$A625&gt;'Start - Print Reports'!$C$12,'Start - Print Reports'!$A$12='Main Ledger'!$F625),'Main Ledger'!$H625,0),0)</f>
        <v>0</v>
      </c>
      <c r="D617">
        <f>IF(ISNUMBER('Start - Print Reports'!$C$13),IF(AND('Main Ledger'!$A625&gt;'Start - Print Reports'!$C$13,'Start - Print Reports'!$A$13='Main Ledger'!$F625),'Main Ledger'!$H625,0),0)</f>
        <v>0</v>
      </c>
      <c r="E617">
        <f>IF(ISNUMBER('Start - Print Reports'!$C$14),IF(AND('Main Ledger'!$A625&gt;'Start - Print Reports'!$C$14,'Start - Print Reports'!$A$14='Main Ledger'!$F625),'Main Ledger'!$H625,0),0)</f>
        <v>0</v>
      </c>
      <c r="F617" s="60" t="s">
        <v>665</v>
      </c>
      <c r="G617">
        <f>IF(AND('Main Ledger'!$E$8-60&lt;'Main Ledger'!A625,'Main Ledger'!A625&lt;'Main Ledger'!$E$8+365),1,0)</f>
        <v>1</v>
      </c>
    </row>
    <row r="618" spans="1:7" ht="12.75">
      <c r="A618">
        <f>IF(ISNUMBER('Start - Print Reports'!$C$10),IF(AND('Main Ledger'!$A626&gt;'Start - Print Reports'!$C$10,'Start - Print Reports'!$A$10='Main Ledger'!$F626),'Main Ledger'!$H626,0),0)</f>
        <v>0</v>
      </c>
      <c r="B618">
        <f>IF(ISNUMBER('Start - Print Reports'!$C$11),IF(AND('Main Ledger'!$A626&gt;'Start - Print Reports'!$C$11,'Start - Print Reports'!$A$11='Main Ledger'!$F626),'Main Ledger'!$H626,0),0)</f>
        <v>0</v>
      </c>
      <c r="C618">
        <f>IF(ISNUMBER('Start - Print Reports'!$C$12),IF(AND('Main Ledger'!$A626&gt;'Start - Print Reports'!$C$12,'Start - Print Reports'!$A$12='Main Ledger'!$F626),'Main Ledger'!$H626,0),0)</f>
        <v>0</v>
      </c>
      <c r="D618">
        <f>IF(ISNUMBER('Start - Print Reports'!$C$13),IF(AND('Main Ledger'!$A626&gt;'Start - Print Reports'!$C$13,'Start - Print Reports'!$A$13='Main Ledger'!$F626),'Main Ledger'!$H626,0),0)</f>
        <v>0</v>
      </c>
      <c r="E618">
        <f>IF(ISNUMBER('Start - Print Reports'!$C$14),IF(AND('Main Ledger'!$A626&gt;'Start - Print Reports'!$C$14,'Start - Print Reports'!$A$14='Main Ledger'!$F626),'Main Ledger'!$H626,0),0)</f>
        <v>0</v>
      </c>
      <c r="F618" s="60" t="s">
        <v>666</v>
      </c>
      <c r="G618">
        <f>IF(AND('Main Ledger'!$E$8-60&lt;'Main Ledger'!A626,'Main Ledger'!A626&lt;'Main Ledger'!$E$8+365),1,0)</f>
        <v>1</v>
      </c>
    </row>
    <row r="619" spans="1:7" ht="12.75">
      <c r="A619">
        <f>IF(ISNUMBER('Start - Print Reports'!$C$10),IF(AND('Main Ledger'!$A627&gt;'Start - Print Reports'!$C$10,'Start - Print Reports'!$A$10='Main Ledger'!$F627),'Main Ledger'!$H627,0),0)</f>
        <v>0</v>
      </c>
      <c r="B619">
        <f>IF(ISNUMBER('Start - Print Reports'!$C$11),IF(AND('Main Ledger'!$A627&gt;'Start - Print Reports'!$C$11,'Start - Print Reports'!$A$11='Main Ledger'!$F627),'Main Ledger'!$H627,0),0)</f>
        <v>0</v>
      </c>
      <c r="C619">
        <f>IF(ISNUMBER('Start - Print Reports'!$C$12),IF(AND('Main Ledger'!$A627&gt;'Start - Print Reports'!$C$12,'Start - Print Reports'!$A$12='Main Ledger'!$F627),'Main Ledger'!$H627,0),0)</f>
        <v>0</v>
      </c>
      <c r="D619">
        <f>IF(ISNUMBER('Start - Print Reports'!$C$13),IF(AND('Main Ledger'!$A627&gt;'Start - Print Reports'!$C$13,'Start - Print Reports'!$A$13='Main Ledger'!$F627),'Main Ledger'!$H627,0),0)</f>
        <v>0</v>
      </c>
      <c r="E619">
        <f>IF(ISNUMBER('Start - Print Reports'!$C$14),IF(AND('Main Ledger'!$A627&gt;'Start - Print Reports'!$C$14,'Start - Print Reports'!$A$14='Main Ledger'!$F627),'Main Ledger'!$H627,0),0)</f>
        <v>0</v>
      </c>
      <c r="F619" s="60" t="s">
        <v>667</v>
      </c>
      <c r="G619">
        <f>IF(AND('Main Ledger'!$E$8-60&lt;'Main Ledger'!A627,'Main Ledger'!A627&lt;'Main Ledger'!$E$8+365),1,0)</f>
        <v>1</v>
      </c>
    </row>
    <row r="620" spans="1:7" ht="12.75">
      <c r="A620">
        <f>IF(ISNUMBER('Start - Print Reports'!$C$10),IF(AND('Main Ledger'!$A628&gt;'Start - Print Reports'!$C$10,'Start - Print Reports'!$A$10='Main Ledger'!$F628),'Main Ledger'!$H628,0),0)</f>
        <v>0</v>
      </c>
      <c r="B620">
        <f>IF(ISNUMBER('Start - Print Reports'!$C$11),IF(AND('Main Ledger'!$A628&gt;'Start - Print Reports'!$C$11,'Start - Print Reports'!$A$11='Main Ledger'!$F628),'Main Ledger'!$H628,0),0)</f>
        <v>0</v>
      </c>
      <c r="C620">
        <f>IF(ISNUMBER('Start - Print Reports'!$C$12),IF(AND('Main Ledger'!$A628&gt;'Start - Print Reports'!$C$12,'Start - Print Reports'!$A$12='Main Ledger'!$F628),'Main Ledger'!$H628,0),0)</f>
        <v>0</v>
      </c>
      <c r="D620">
        <f>IF(ISNUMBER('Start - Print Reports'!$C$13),IF(AND('Main Ledger'!$A628&gt;'Start - Print Reports'!$C$13,'Start - Print Reports'!$A$13='Main Ledger'!$F628),'Main Ledger'!$H628,0),0)</f>
        <v>0</v>
      </c>
      <c r="E620">
        <f>IF(ISNUMBER('Start - Print Reports'!$C$14),IF(AND('Main Ledger'!$A628&gt;'Start - Print Reports'!$C$14,'Start - Print Reports'!$A$14='Main Ledger'!$F628),'Main Ledger'!$H628,0),0)</f>
        <v>0</v>
      </c>
      <c r="F620" s="60" t="s">
        <v>668</v>
      </c>
      <c r="G620">
        <f>IF(AND('Main Ledger'!$E$8-60&lt;'Main Ledger'!A628,'Main Ledger'!A628&lt;'Main Ledger'!$E$8+365),1,0)</f>
        <v>1</v>
      </c>
    </row>
    <row r="621" spans="1:7" ht="12.75">
      <c r="A621">
        <f>IF(ISNUMBER('Start - Print Reports'!$C$10),IF(AND('Main Ledger'!$A629&gt;'Start - Print Reports'!$C$10,'Start - Print Reports'!$A$10='Main Ledger'!$F629),'Main Ledger'!$H629,0),0)</f>
        <v>0</v>
      </c>
      <c r="B621">
        <f>IF(ISNUMBER('Start - Print Reports'!$C$11),IF(AND('Main Ledger'!$A629&gt;'Start - Print Reports'!$C$11,'Start - Print Reports'!$A$11='Main Ledger'!$F629),'Main Ledger'!$H629,0),0)</f>
        <v>0</v>
      </c>
      <c r="C621">
        <f>IF(ISNUMBER('Start - Print Reports'!$C$12),IF(AND('Main Ledger'!$A629&gt;'Start - Print Reports'!$C$12,'Start - Print Reports'!$A$12='Main Ledger'!$F629),'Main Ledger'!$H629,0),0)</f>
        <v>0</v>
      </c>
      <c r="D621">
        <f>IF(ISNUMBER('Start - Print Reports'!$C$13),IF(AND('Main Ledger'!$A629&gt;'Start - Print Reports'!$C$13,'Start - Print Reports'!$A$13='Main Ledger'!$F629),'Main Ledger'!$H629,0),0)</f>
        <v>0</v>
      </c>
      <c r="E621">
        <f>IF(ISNUMBER('Start - Print Reports'!$C$14),IF(AND('Main Ledger'!$A629&gt;'Start - Print Reports'!$C$14,'Start - Print Reports'!$A$14='Main Ledger'!$F629),'Main Ledger'!$H629,0),0)</f>
        <v>0</v>
      </c>
      <c r="F621" s="60" t="s">
        <v>669</v>
      </c>
      <c r="G621">
        <f>IF(AND('Main Ledger'!$E$8-60&lt;'Main Ledger'!A629,'Main Ledger'!A629&lt;'Main Ledger'!$E$8+365),1,0)</f>
        <v>1</v>
      </c>
    </row>
    <row r="622" spans="1:7" ht="12.75">
      <c r="A622">
        <f>IF(ISNUMBER('Start - Print Reports'!$C$10),IF(AND('Main Ledger'!$A630&gt;'Start - Print Reports'!$C$10,'Start - Print Reports'!$A$10='Main Ledger'!$F630),'Main Ledger'!$H630,0),0)</f>
        <v>0</v>
      </c>
      <c r="B622">
        <f>IF(ISNUMBER('Start - Print Reports'!$C$11),IF(AND('Main Ledger'!$A630&gt;'Start - Print Reports'!$C$11,'Start - Print Reports'!$A$11='Main Ledger'!$F630),'Main Ledger'!$H630,0),0)</f>
        <v>0</v>
      </c>
      <c r="C622">
        <f>IF(ISNUMBER('Start - Print Reports'!$C$12),IF(AND('Main Ledger'!$A630&gt;'Start - Print Reports'!$C$12,'Start - Print Reports'!$A$12='Main Ledger'!$F630),'Main Ledger'!$H630,0),0)</f>
        <v>0</v>
      </c>
      <c r="D622">
        <f>IF(ISNUMBER('Start - Print Reports'!$C$13),IF(AND('Main Ledger'!$A630&gt;'Start - Print Reports'!$C$13,'Start - Print Reports'!$A$13='Main Ledger'!$F630),'Main Ledger'!$H630,0),0)</f>
        <v>0</v>
      </c>
      <c r="E622">
        <f>IF(ISNUMBER('Start - Print Reports'!$C$14),IF(AND('Main Ledger'!$A630&gt;'Start - Print Reports'!$C$14,'Start - Print Reports'!$A$14='Main Ledger'!$F630),'Main Ledger'!$H630,0),0)</f>
        <v>0</v>
      </c>
      <c r="F622" s="60" t="s">
        <v>670</v>
      </c>
      <c r="G622">
        <f>IF(AND('Main Ledger'!$E$8-60&lt;'Main Ledger'!A630,'Main Ledger'!A630&lt;'Main Ledger'!$E$8+365),1,0)</f>
        <v>1</v>
      </c>
    </row>
    <row r="623" spans="1:7" ht="12.75">
      <c r="A623">
        <f>IF(ISNUMBER('Start - Print Reports'!$C$10),IF(AND('Main Ledger'!$A631&gt;'Start - Print Reports'!$C$10,'Start - Print Reports'!$A$10='Main Ledger'!$F631),'Main Ledger'!$H631,0),0)</f>
        <v>0</v>
      </c>
      <c r="B623">
        <f>IF(ISNUMBER('Start - Print Reports'!$C$11),IF(AND('Main Ledger'!$A631&gt;'Start - Print Reports'!$C$11,'Start - Print Reports'!$A$11='Main Ledger'!$F631),'Main Ledger'!$H631,0),0)</f>
        <v>0</v>
      </c>
      <c r="C623">
        <f>IF(ISNUMBER('Start - Print Reports'!$C$12),IF(AND('Main Ledger'!$A631&gt;'Start - Print Reports'!$C$12,'Start - Print Reports'!$A$12='Main Ledger'!$F631),'Main Ledger'!$H631,0),0)</f>
        <v>0</v>
      </c>
      <c r="D623">
        <f>IF(ISNUMBER('Start - Print Reports'!$C$13),IF(AND('Main Ledger'!$A631&gt;'Start - Print Reports'!$C$13,'Start - Print Reports'!$A$13='Main Ledger'!$F631),'Main Ledger'!$H631,0),0)</f>
        <v>0</v>
      </c>
      <c r="E623">
        <f>IF(ISNUMBER('Start - Print Reports'!$C$14),IF(AND('Main Ledger'!$A631&gt;'Start - Print Reports'!$C$14,'Start - Print Reports'!$A$14='Main Ledger'!$F631),'Main Ledger'!$H631,0),0)</f>
        <v>0</v>
      </c>
      <c r="F623" s="60" t="s">
        <v>671</v>
      </c>
      <c r="G623">
        <f>IF(AND('Main Ledger'!$E$8-60&lt;'Main Ledger'!A631,'Main Ledger'!A631&lt;'Main Ledger'!$E$8+365),1,0)</f>
        <v>1</v>
      </c>
    </row>
    <row r="624" spans="1:7" ht="12.75">
      <c r="A624">
        <f>IF(ISNUMBER('Start - Print Reports'!$C$10),IF(AND('Main Ledger'!$A632&gt;'Start - Print Reports'!$C$10,'Start - Print Reports'!$A$10='Main Ledger'!$F632),'Main Ledger'!$H632,0),0)</f>
        <v>0</v>
      </c>
      <c r="B624">
        <f>IF(ISNUMBER('Start - Print Reports'!$C$11),IF(AND('Main Ledger'!$A632&gt;'Start - Print Reports'!$C$11,'Start - Print Reports'!$A$11='Main Ledger'!$F632),'Main Ledger'!$H632,0),0)</f>
        <v>0</v>
      </c>
      <c r="C624">
        <f>IF(ISNUMBER('Start - Print Reports'!$C$12),IF(AND('Main Ledger'!$A632&gt;'Start - Print Reports'!$C$12,'Start - Print Reports'!$A$12='Main Ledger'!$F632),'Main Ledger'!$H632,0),0)</f>
        <v>0</v>
      </c>
      <c r="D624">
        <f>IF(ISNUMBER('Start - Print Reports'!$C$13),IF(AND('Main Ledger'!$A632&gt;'Start - Print Reports'!$C$13,'Start - Print Reports'!$A$13='Main Ledger'!$F632),'Main Ledger'!$H632,0),0)</f>
        <v>0</v>
      </c>
      <c r="E624">
        <f>IF(ISNUMBER('Start - Print Reports'!$C$14),IF(AND('Main Ledger'!$A632&gt;'Start - Print Reports'!$C$14,'Start - Print Reports'!$A$14='Main Ledger'!$F632),'Main Ledger'!$H632,0),0)</f>
        <v>0</v>
      </c>
      <c r="F624" s="60" t="s">
        <v>672</v>
      </c>
      <c r="G624">
        <f>IF(AND('Main Ledger'!$E$8-60&lt;'Main Ledger'!A632,'Main Ledger'!A632&lt;'Main Ledger'!$E$8+365),1,0)</f>
        <v>1</v>
      </c>
    </row>
    <row r="625" spans="1:7" ht="12.75">
      <c r="A625">
        <f>IF(ISNUMBER('Start - Print Reports'!$C$10),IF(AND('Main Ledger'!$A633&gt;'Start - Print Reports'!$C$10,'Start - Print Reports'!$A$10='Main Ledger'!$F633),'Main Ledger'!$H633,0),0)</f>
        <v>0</v>
      </c>
      <c r="B625">
        <f>IF(ISNUMBER('Start - Print Reports'!$C$11),IF(AND('Main Ledger'!$A633&gt;'Start - Print Reports'!$C$11,'Start - Print Reports'!$A$11='Main Ledger'!$F633),'Main Ledger'!$H633,0),0)</f>
        <v>0</v>
      </c>
      <c r="C625">
        <f>IF(ISNUMBER('Start - Print Reports'!$C$12),IF(AND('Main Ledger'!$A633&gt;'Start - Print Reports'!$C$12,'Start - Print Reports'!$A$12='Main Ledger'!$F633),'Main Ledger'!$H633,0),0)</f>
        <v>0</v>
      </c>
      <c r="D625">
        <f>IF(ISNUMBER('Start - Print Reports'!$C$13),IF(AND('Main Ledger'!$A633&gt;'Start - Print Reports'!$C$13,'Start - Print Reports'!$A$13='Main Ledger'!$F633),'Main Ledger'!$H633,0),0)</f>
        <v>0</v>
      </c>
      <c r="E625">
        <f>IF(ISNUMBER('Start - Print Reports'!$C$14),IF(AND('Main Ledger'!$A633&gt;'Start - Print Reports'!$C$14,'Start - Print Reports'!$A$14='Main Ledger'!$F633),'Main Ledger'!$H633,0),0)</f>
        <v>0</v>
      </c>
      <c r="F625" s="60" t="s">
        <v>673</v>
      </c>
      <c r="G625">
        <f>IF(AND('Main Ledger'!$E$8-60&lt;'Main Ledger'!A633,'Main Ledger'!A633&lt;'Main Ledger'!$E$8+365),1,0)</f>
        <v>1</v>
      </c>
    </row>
    <row r="626" spans="1:7" ht="12.75">
      <c r="A626">
        <f>IF(ISNUMBER('Start - Print Reports'!$C$10),IF(AND('Main Ledger'!$A634&gt;'Start - Print Reports'!$C$10,'Start - Print Reports'!$A$10='Main Ledger'!$F634),'Main Ledger'!$H634,0),0)</f>
        <v>0</v>
      </c>
      <c r="B626">
        <f>IF(ISNUMBER('Start - Print Reports'!$C$11),IF(AND('Main Ledger'!$A634&gt;'Start - Print Reports'!$C$11,'Start - Print Reports'!$A$11='Main Ledger'!$F634),'Main Ledger'!$H634,0),0)</f>
        <v>0</v>
      </c>
      <c r="C626">
        <f>IF(ISNUMBER('Start - Print Reports'!$C$12),IF(AND('Main Ledger'!$A634&gt;'Start - Print Reports'!$C$12,'Start - Print Reports'!$A$12='Main Ledger'!$F634),'Main Ledger'!$H634,0),0)</f>
        <v>0</v>
      </c>
      <c r="D626">
        <f>IF(ISNUMBER('Start - Print Reports'!$C$13),IF(AND('Main Ledger'!$A634&gt;'Start - Print Reports'!$C$13,'Start - Print Reports'!$A$13='Main Ledger'!$F634),'Main Ledger'!$H634,0),0)</f>
        <v>0</v>
      </c>
      <c r="E626">
        <f>IF(ISNUMBER('Start - Print Reports'!$C$14),IF(AND('Main Ledger'!$A634&gt;'Start - Print Reports'!$C$14,'Start - Print Reports'!$A$14='Main Ledger'!$F634),'Main Ledger'!$H634,0),0)</f>
        <v>0</v>
      </c>
      <c r="F626" s="60" t="s">
        <v>674</v>
      </c>
      <c r="G626">
        <f>IF(AND('Main Ledger'!$E$8-60&lt;'Main Ledger'!A634,'Main Ledger'!A634&lt;'Main Ledger'!$E$8+365),1,0)</f>
        <v>1</v>
      </c>
    </row>
    <row r="627" spans="1:7" ht="12.75">
      <c r="A627">
        <f>IF(ISNUMBER('Start - Print Reports'!$C$10),IF(AND('Main Ledger'!$A635&gt;'Start - Print Reports'!$C$10,'Start - Print Reports'!$A$10='Main Ledger'!$F635),'Main Ledger'!$H635,0),0)</f>
        <v>0</v>
      </c>
      <c r="B627">
        <f>IF(ISNUMBER('Start - Print Reports'!$C$11),IF(AND('Main Ledger'!$A635&gt;'Start - Print Reports'!$C$11,'Start - Print Reports'!$A$11='Main Ledger'!$F635),'Main Ledger'!$H635,0),0)</f>
        <v>0</v>
      </c>
      <c r="C627">
        <f>IF(ISNUMBER('Start - Print Reports'!$C$12),IF(AND('Main Ledger'!$A635&gt;'Start - Print Reports'!$C$12,'Start - Print Reports'!$A$12='Main Ledger'!$F635),'Main Ledger'!$H635,0),0)</f>
        <v>0</v>
      </c>
      <c r="D627">
        <f>IF(ISNUMBER('Start - Print Reports'!$C$13),IF(AND('Main Ledger'!$A635&gt;'Start - Print Reports'!$C$13,'Start - Print Reports'!$A$13='Main Ledger'!$F635),'Main Ledger'!$H635,0),0)</f>
        <v>0</v>
      </c>
      <c r="E627">
        <f>IF(ISNUMBER('Start - Print Reports'!$C$14),IF(AND('Main Ledger'!$A635&gt;'Start - Print Reports'!$C$14,'Start - Print Reports'!$A$14='Main Ledger'!$F635),'Main Ledger'!$H635,0),0)</f>
        <v>0</v>
      </c>
      <c r="F627" s="60" t="s">
        <v>675</v>
      </c>
      <c r="G627">
        <f>IF(AND('Main Ledger'!$E$8-60&lt;'Main Ledger'!A635,'Main Ledger'!A635&lt;'Main Ledger'!$E$8+365),1,0)</f>
        <v>1</v>
      </c>
    </row>
    <row r="628" spans="1:7" ht="12.75">
      <c r="A628">
        <f>IF(ISNUMBER('Start - Print Reports'!$C$10),IF(AND('Main Ledger'!$A636&gt;'Start - Print Reports'!$C$10,'Start - Print Reports'!$A$10='Main Ledger'!$F636),'Main Ledger'!$H636,0),0)</f>
        <v>0</v>
      </c>
      <c r="B628">
        <f>IF(ISNUMBER('Start - Print Reports'!$C$11),IF(AND('Main Ledger'!$A636&gt;'Start - Print Reports'!$C$11,'Start - Print Reports'!$A$11='Main Ledger'!$F636),'Main Ledger'!$H636,0),0)</f>
        <v>0</v>
      </c>
      <c r="C628">
        <f>IF(ISNUMBER('Start - Print Reports'!$C$12),IF(AND('Main Ledger'!$A636&gt;'Start - Print Reports'!$C$12,'Start - Print Reports'!$A$12='Main Ledger'!$F636),'Main Ledger'!$H636,0),0)</f>
        <v>0</v>
      </c>
      <c r="D628">
        <f>IF(ISNUMBER('Start - Print Reports'!$C$13),IF(AND('Main Ledger'!$A636&gt;'Start - Print Reports'!$C$13,'Start - Print Reports'!$A$13='Main Ledger'!$F636),'Main Ledger'!$H636,0),0)</f>
        <v>0</v>
      </c>
      <c r="E628">
        <f>IF(ISNUMBER('Start - Print Reports'!$C$14),IF(AND('Main Ledger'!$A636&gt;'Start - Print Reports'!$C$14,'Start - Print Reports'!$A$14='Main Ledger'!$F636),'Main Ledger'!$H636,0),0)</f>
        <v>0</v>
      </c>
      <c r="F628" s="60" t="s">
        <v>676</v>
      </c>
      <c r="G628">
        <f>IF(AND('Main Ledger'!$E$8-60&lt;'Main Ledger'!A636,'Main Ledger'!A636&lt;'Main Ledger'!$E$8+365),1,0)</f>
        <v>1</v>
      </c>
    </row>
    <row r="629" spans="1:7" ht="12.75">
      <c r="A629">
        <f>IF(ISNUMBER('Start - Print Reports'!$C$10),IF(AND('Main Ledger'!$A637&gt;'Start - Print Reports'!$C$10,'Start - Print Reports'!$A$10='Main Ledger'!$F637),'Main Ledger'!$H637,0),0)</f>
        <v>0</v>
      </c>
      <c r="B629">
        <f>IF(ISNUMBER('Start - Print Reports'!$C$11),IF(AND('Main Ledger'!$A637&gt;'Start - Print Reports'!$C$11,'Start - Print Reports'!$A$11='Main Ledger'!$F637),'Main Ledger'!$H637,0),0)</f>
        <v>0</v>
      </c>
      <c r="C629">
        <f>IF(ISNUMBER('Start - Print Reports'!$C$12),IF(AND('Main Ledger'!$A637&gt;'Start - Print Reports'!$C$12,'Start - Print Reports'!$A$12='Main Ledger'!$F637),'Main Ledger'!$H637,0),0)</f>
        <v>0</v>
      </c>
      <c r="D629">
        <f>IF(ISNUMBER('Start - Print Reports'!$C$13),IF(AND('Main Ledger'!$A637&gt;'Start - Print Reports'!$C$13,'Start - Print Reports'!$A$13='Main Ledger'!$F637),'Main Ledger'!$H637,0),0)</f>
        <v>0</v>
      </c>
      <c r="E629">
        <f>IF(ISNUMBER('Start - Print Reports'!$C$14),IF(AND('Main Ledger'!$A637&gt;'Start - Print Reports'!$C$14,'Start - Print Reports'!$A$14='Main Ledger'!$F637),'Main Ledger'!$H637,0),0)</f>
        <v>0</v>
      </c>
      <c r="F629" s="60" t="s">
        <v>677</v>
      </c>
      <c r="G629">
        <f>IF(AND('Main Ledger'!$E$8-60&lt;'Main Ledger'!A637,'Main Ledger'!A637&lt;'Main Ledger'!$E$8+365),1,0)</f>
        <v>1</v>
      </c>
    </row>
    <row r="630" spans="1:7" ht="12.75">
      <c r="A630">
        <f>IF(ISNUMBER('Start - Print Reports'!$C$10),IF(AND('Main Ledger'!$A638&gt;'Start - Print Reports'!$C$10,'Start - Print Reports'!$A$10='Main Ledger'!$F638),'Main Ledger'!$H638,0),0)</f>
        <v>0</v>
      </c>
      <c r="B630">
        <f>IF(ISNUMBER('Start - Print Reports'!$C$11),IF(AND('Main Ledger'!$A638&gt;'Start - Print Reports'!$C$11,'Start - Print Reports'!$A$11='Main Ledger'!$F638),'Main Ledger'!$H638,0),0)</f>
        <v>0</v>
      </c>
      <c r="C630">
        <f>IF(ISNUMBER('Start - Print Reports'!$C$12),IF(AND('Main Ledger'!$A638&gt;'Start - Print Reports'!$C$12,'Start - Print Reports'!$A$12='Main Ledger'!$F638),'Main Ledger'!$H638,0),0)</f>
        <v>0</v>
      </c>
      <c r="D630">
        <f>IF(ISNUMBER('Start - Print Reports'!$C$13),IF(AND('Main Ledger'!$A638&gt;'Start - Print Reports'!$C$13,'Start - Print Reports'!$A$13='Main Ledger'!$F638),'Main Ledger'!$H638,0),0)</f>
        <v>0</v>
      </c>
      <c r="E630">
        <f>IF(ISNUMBER('Start - Print Reports'!$C$14),IF(AND('Main Ledger'!$A638&gt;'Start - Print Reports'!$C$14,'Start - Print Reports'!$A$14='Main Ledger'!$F638),'Main Ledger'!$H638,0),0)</f>
        <v>0</v>
      </c>
      <c r="F630" s="60" t="s">
        <v>678</v>
      </c>
      <c r="G630">
        <f>IF(AND('Main Ledger'!$E$8-60&lt;'Main Ledger'!A638,'Main Ledger'!A638&lt;'Main Ledger'!$E$8+365),1,0)</f>
        <v>1</v>
      </c>
    </row>
    <row r="631" spans="1:7" ht="12.75">
      <c r="A631">
        <f>IF(ISNUMBER('Start - Print Reports'!$C$10),IF(AND('Main Ledger'!$A639&gt;'Start - Print Reports'!$C$10,'Start - Print Reports'!$A$10='Main Ledger'!$F639),'Main Ledger'!$H639,0),0)</f>
        <v>0</v>
      </c>
      <c r="B631">
        <f>IF(ISNUMBER('Start - Print Reports'!$C$11),IF(AND('Main Ledger'!$A639&gt;'Start - Print Reports'!$C$11,'Start - Print Reports'!$A$11='Main Ledger'!$F639),'Main Ledger'!$H639,0),0)</f>
        <v>0</v>
      </c>
      <c r="C631">
        <f>IF(ISNUMBER('Start - Print Reports'!$C$12),IF(AND('Main Ledger'!$A639&gt;'Start - Print Reports'!$C$12,'Start - Print Reports'!$A$12='Main Ledger'!$F639),'Main Ledger'!$H639,0),0)</f>
        <v>0</v>
      </c>
      <c r="D631">
        <f>IF(ISNUMBER('Start - Print Reports'!$C$13),IF(AND('Main Ledger'!$A639&gt;'Start - Print Reports'!$C$13,'Start - Print Reports'!$A$13='Main Ledger'!$F639),'Main Ledger'!$H639,0),0)</f>
        <v>0</v>
      </c>
      <c r="E631">
        <f>IF(ISNUMBER('Start - Print Reports'!$C$14),IF(AND('Main Ledger'!$A639&gt;'Start - Print Reports'!$C$14,'Start - Print Reports'!$A$14='Main Ledger'!$F639),'Main Ledger'!$H639,0),0)</f>
        <v>0</v>
      </c>
      <c r="F631" s="60" t="s">
        <v>679</v>
      </c>
      <c r="G631">
        <f>IF(AND('Main Ledger'!$E$8-60&lt;'Main Ledger'!A639,'Main Ledger'!A639&lt;'Main Ledger'!$E$8+365),1,0)</f>
        <v>1</v>
      </c>
    </row>
    <row r="632" spans="1:7" ht="12.75">
      <c r="A632">
        <f>IF(ISNUMBER('Start - Print Reports'!$C$10),IF(AND('Main Ledger'!$A640&gt;'Start - Print Reports'!$C$10,'Start - Print Reports'!$A$10='Main Ledger'!$F640),'Main Ledger'!$H640,0),0)</f>
        <v>0</v>
      </c>
      <c r="B632">
        <f>IF(ISNUMBER('Start - Print Reports'!$C$11),IF(AND('Main Ledger'!$A640&gt;'Start - Print Reports'!$C$11,'Start - Print Reports'!$A$11='Main Ledger'!$F640),'Main Ledger'!$H640,0),0)</f>
        <v>0</v>
      </c>
      <c r="C632">
        <f>IF(ISNUMBER('Start - Print Reports'!$C$12),IF(AND('Main Ledger'!$A640&gt;'Start - Print Reports'!$C$12,'Start - Print Reports'!$A$12='Main Ledger'!$F640),'Main Ledger'!$H640,0),0)</f>
        <v>0</v>
      </c>
      <c r="D632">
        <f>IF(ISNUMBER('Start - Print Reports'!$C$13),IF(AND('Main Ledger'!$A640&gt;'Start - Print Reports'!$C$13,'Start - Print Reports'!$A$13='Main Ledger'!$F640),'Main Ledger'!$H640,0),0)</f>
        <v>0</v>
      </c>
      <c r="E632">
        <f>IF(ISNUMBER('Start - Print Reports'!$C$14),IF(AND('Main Ledger'!$A640&gt;'Start - Print Reports'!$C$14,'Start - Print Reports'!$A$14='Main Ledger'!$F640),'Main Ledger'!$H640,0),0)</f>
        <v>0</v>
      </c>
      <c r="F632" s="60" t="s">
        <v>680</v>
      </c>
      <c r="G632">
        <f>IF(AND('Main Ledger'!$E$8-60&lt;'Main Ledger'!A640,'Main Ledger'!A640&lt;'Main Ledger'!$E$8+365),1,0)</f>
        <v>1</v>
      </c>
    </row>
    <row r="633" spans="1:7" ht="12.75">
      <c r="A633">
        <f>IF(ISNUMBER('Start - Print Reports'!$C$10),IF(AND('Main Ledger'!$A641&gt;'Start - Print Reports'!$C$10,'Start - Print Reports'!$A$10='Main Ledger'!$F641),'Main Ledger'!$H641,0),0)</f>
        <v>0</v>
      </c>
      <c r="B633">
        <f>IF(ISNUMBER('Start - Print Reports'!$C$11),IF(AND('Main Ledger'!$A641&gt;'Start - Print Reports'!$C$11,'Start - Print Reports'!$A$11='Main Ledger'!$F641),'Main Ledger'!$H641,0),0)</f>
        <v>0</v>
      </c>
      <c r="C633">
        <f>IF(ISNUMBER('Start - Print Reports'!$C$12),IF(AND('Main Ledger'!$A641&gt;'Start - Print Reports'!$C$12,'Start - Print Reports'!$A$12='Main Ledger'!$F641),'Main Ledger'!$H641,0),0)</f>
        <v>0</v>
      </c>
      <c r="D633">
        <f>IF(ISNUMBER('Start - Print Reports'!$C$13),IF(AND('Main Ledger'!$A641&gt;'Start - Print Reports'!$C$13,'Start - Print Reports'!$A$13='Main Ledger'!$F641),'Main Ledger'!$H641,0),0)</f>
        <v>0</v>
      </c>
      <c r="E633">
        <f>IF(ISNUMBER('Start - Print Reports'!$C$14),IF(AND('Main Ledger'!$A641&gt;'Start - Print Reports'!$C$14,'Start - Print Reports'!$A$14='Main Ledger'!$F641),'Main Ledger'!$H641,0),0)</f>
        <v>0</v>
      </c>
      <c r="F633" s="60" t="s">
        <v>681</v>
      </c>
      <c r="G633">
        <f>IF(AND('Main Ledger'!$E$8-60&lt;'Main Ledger'!A641,'Main Ledger'!A641&lt;'Main Ledger'!$E$8+365),1,0)</f>
        <v>1</v>
      </c>
    </row>
    <row r="634" spans="1:7" ht="12.75">
      <c r="A634">
        <f>IF(ISNUMBER('Start - Print Reports'!$C$10),IF(AND('Main Ledger'!$A642&gt;'Start - Print Reports'!$C$10,'Start - Print Reports'!$A$10='Main Ledger'!$F642),'Main Ledger'!$H642,0),0)</f>
        <v>0</v>
      </c>
      <c r="B634">
        <f>IF(ISNUMBER('Start - Print Reports'!$C$11),IF(AND('Main Ledger'!$A642&gt;'Start - Print Reports'!$C$11,'Start - Print Reports'!$A$11='Main Ledger'!$F642),'Main Ledger'!$H642,0),0)</f>
        <v>0</v>
      </c>
      <c r="C634">
        <f>IF(ISNUMBER('Start - Print Reports'!$C$12),IF(AND('Main Ledger'!$A642&gt;'Start - Print Reports'!$C$12,'Start - Print Reports'!$A$12='Main Ledger'!$F642),'Main Ledger'!$H642,0),0)</f>
        <v>0</v>
      </c>
      <c r="D634">
        <f>IF(ISNUMBER('Start - Print Reports'!$C$13),IF(AND('Main Ledger'!$A642&gt;'Start - Print Reports'!$C$13,'Start - Print Reports'!$A$13='Main Ledger'!$F642),'Main Ledger'!$H642,0),0)</f>
        <v>0</v>
      </c>
      <c r="E634">
        <f>IF(ISNUMBER('Start - Print Reports'!$C$14),IF(AND('Main Ledger'!$A642&gt;'Start - Print Reports'!$C$14,'Start - Print Reports'!$A$14='Main Ledger'!$F642),'Main Ledger'!$H642,0),0)</f>
        <v>0</v>
      </c>
      <c r="F634" s="60" t="s">
        <v>682</v>
      </c>
      <c r="G634">
        <f>IF(AND('Main Ledger'!$E$8-60&lt;'Main Ledger'!A642,'Main Ledger'!A642&lt;'Main Ledger'!$E$8+365),1,0)</f>
        <v>1</v>
      </c>
    </row>
    <row r="635" spans="1:7" ht="12.75">
      <c r="A635">
        <f>IF(ISNUMBER('Start - Print Reports'!$C$10),IF(AND('Main Ledger'!$A643&gt;'Start - Print Reports'!$C$10,'Start - Print Reports'!$A$10='Main Ledger'!$F643),'Main Ledger'!$H643,0),0)</f>
        <v>0</v>
      </c>
      <c r="B635">
        <f>IF(ISNUMBER('Start - Print Reports'!$C$11),IF(AND('Main Ledger'!$A643&gt;'Start - Print Reports'!$C$11,'Start - Print Reports'!$A$11='Main Ledger'!$F643),'Main Ledger'!$H643,0),0)</f>
        <v>0</v>
      </c>
      <c r="C635">
        <f>IF(ISNUMBER('Start - Print Reports'!$C$12),IF(AND('Main Ledger'!$A643&gt;'Start - Print Reports'!$C$12,'Start - Print Reports'!$A$12='Main Ledger'!$F643),'Main Ledger'!$H643,0),0)</f>
        <v>0</v>
      </c>
      <c r="D635">
        <f>IF(ISNUMBER('Start - Print Reports'!$C$13),IF(AND('Main Ledger'!$A643&gt;'Start - Print Reports'!$C$13,'Start - Print Reports'!$A$13='Main Ledger'!$F643),'Main Ledger'!$H643,0),0)</f>
        <v>0</v>
      </c>
      <c r="E635">
        <f>IF(ISNUMBER('Start - Print Reports'!$C$14),IF(AND('Main Ledger'!$A643&gt;'Start - Print Reports'!$C$14,'Start - Print Reports'!$A$14='Main Ledger'!$F643),'Main Ledger'!$H643,0),0)</f>
        <v>0</v>
      </c>
      <c r="F635" s="60" t="s">
        <v>683</v>
      </c>
      <c r="G635">
        <f>IF(AND('Main Ledger'!$E$8-60&lt;'Main Ledger'!A643,'Main Ledger'!A643&lt;'Main Ledger'!$E$8+365),1,0)</f>
        <v>1</v>
      </c>
    </row>
    <row r="636" spans="1:7" ht="12.75">
      <c r="A636">
        <f>IF(ISNUMBER('Start - Print Reports'!$C$10),IF(AND('Main Ledger'!$A644&gt;'Start - Print Reports'!$C$10,'Start - Print Reports'!$A$10='Main Ledger'!$F644),'Main Ledger'!$H644,0),0)</f>
        <v>0</v>
      </c>
      <c r="B636">
        <f>IF(ISNUMBER('Start - Print Reports'!$C$11),IF(AND('Main Ledger'!$A644&gt;'Start - Print Reports'!$C$11,'Start - Print Reports'!$A$11='Main Ledger'!$F644),'Main Ledger'!$H644,0),0)</f>
        <v>0</v>
      </c>
      <c r="C636">
        <f>IF(ISNUMBER('Start - Print Reports'!$C$12),IF(AND('Main Ledger'!$A644&gt;'Start - Print Reports'!$C$12,'Start - Print Reports'!$A$12='Main Ledger'!$F644),'Main Ledger'!$H644,0),0)</f>
        <v>0</v>
      </c>
      <c r="D636">
        <f>IF(ISNUMBER('Start - Print Reports'!$C$13),IF(AND('Main Ledger'!$A644&gt;'Start - Print Reports'!$C$13,'Start - Print Reports'!$A$13='Main Ledger'!$F644),'Main Ledger'!$H644,0),0)</f>
        <v>0</v>
      </c>
      <c r="E636">
        <f>IF(ISNUMBER('Start - Print Reports'!$C$14),IF(AND('Main Ledger'!$A644&gt;'Start - Print Reports'!$C$14,'Start - Print Reports'!$A$14='Main Ledger'!$F644),'Main Ledger'!$H644,0),0)</f>
        <v>0</v>
      </c>
      <c r="F636" s="60" t="s">
        <v>684</v>
      </c>
      <c r="G636">
        <f>IF(AND('Main Ledger'!$E$8-60&lt;'Main Ledger'!A644,'Main Ledger'!A644&lt;'Main Ledger'!$E$8+365),1,0)</f>
        <v>1</v>
      </c>
    </row>
    <row r="637" spans="1:7" ht="12.75">
      <c r="A637">
        <f>IF(ISNUMBER('Start - Print Reports'!$C$10),IF(AND('Main Ledger'!$A645&gt;'Start - Print Reports'!$C$10,'Start - Print Reports'!$A$10='Main Ledger'!$F645),'Main Ledger'!$H645,0),0)</f>
        <v>0</v>
      </c>
      <c r="B637">
        <f>IF(ISNUMBER('Start - Print Reports'!$C$11),IF(AND('Main Ledger'!$A645&gt;'Start - Print Reports'!$C$11,'Start - Print Reports'!$A$11='Main Ledger'!$F645),'Main Ledger'!$H645,0),0)</f>
        <v>0</v>
      </c>
      <c r="C637">
        <f>IF(ISNUMBER('Start - Print Reports'!$C$12),IF(AND('Main Ledger'!$A645&gt;'Start - Print Reports'!$C$12,'Start - Print Reports'!$A$12='Main Ledger'!$F645),'Main Ledger'!$H645,0),0)</f>
        <v>0</v>
      </c>
      <c r="D637">
        <f>IF(ISNUMBER('Start - Print Reports'!$C$13),IF(AND('Main Ledger'!$A645&gt;'Start - Print Reports'!$C$13,'Start - Print Reports'!$A$13='Main Ledger'!$F645),'Main Ledger'!$H645,0),0)</f>
        <v>0</v>
      </c>
      <c r="E637">
        <f>IF(ISNUMBER('Start - Print Reports'!$C$14),IF(AND('Main Ledger'!$A645&gt;'Start - Print Reports'!$C$14,'Start - Print Reports'!$A$14='Main Ledger'!$F645),'Main Ledger'!$H645,0),0)</f>
        <v>0</v>
      </c>
      <c r="F637" s="60" t="s">
        <v>685</v>
      </c>
      <c r="G637">
        <f>IF(AND('Main Ledger'!$E$8-60&lt;'Main Ledger'!A645,'Main Ledger'!A645&lt;'Main Ledger'!$E$8+365),1,0)</f>
        <v>1</v>
      </c>
    </row>
    <row r="638" spans="1:7" ht="12.75">
      <c r="A638">
        <f>IF(ISNUMBER('Start - Print Reports'!$C$10),IF(AND('Main Ledger'!$A646&gt;'Start - Print Reports'!$C$10,'Start - Print Reports'!$A$10='Main Ledger'!$F646),'Main Ledger'!$H646,0),0)</f>
        <v>0</v>
      </c>
      <c r="B638">
        <f>IF(ISNUMBER('Start - Print Reports'!$C$11),IF(AND('Main Ledger'!$A646&gt;'Start - Print Reports'!$C$11,'Start - Print Reports'!$A$11='Main Ledger'!$F646),'Main Ledger'!$H646,0),0)</f>
        <v>0</v>
      </c>
      <c r="C638">
        <f>IF(ISNUMBER('Start - Print Reports'!$C$12),IF(AND('Main Ledger'!$A646&gt;'Start - Print Reports'!$C$12,'Start - Print Reports'!$A$12='Main Ledger'!$F646),'Main Ledger'!$H646,0),0)</f>
        <v>0</v>
      </c>
      <c r="D638">
        <f>IF(ISNUMBER('Start - Print Reports'!$C$13),IF(AND('Main Ledger'!$A646&gt;'Start - Print Reports'!$C$13,'Start - Print Reports'!$A$13='Main Ledger'!$F646),'Main Ledger'!$H646,0),0)</f>
        <v>0</v>
      </c>
      <c r="E638">
        <f>IF(ISNUMBER('Start - Print Reports'!$C$14),IF(AND('Main Ledger'!$A646&gt;'Start - Print Reports'!$C$14,'Start - Print Reports'!$A$14='Main Ledger'!$F646),'Main Ledger'!$H646,0),0)</f>
        <v>0</v>
      </c>
      <c r="F638" s="60" t="s">
        <v>686</v>
      </c>
      <c r="G638">
        <f>IF(AND('Main Ledger'!$E$8-60&lt;'Main Ledger'!A646,'Main Ledger'!A646&lt;'Main Ledger'!$E$8+365),1,0)</f>
        <v>1</v>
      </c>
    </row>
    <row r="639" spans="1:7" ht="12.75">
      <c r="A639">
        <f>IF(ISNUMBER('Start - Print Reports'!$C$10),IF(AND('Main Ledger'!$A647&gt;'Start - Print Reports'!$C$10,'Start - Print Reports'!$A$10='Main Ledger'!$F647),'Main Ledger'!$H647,0),0)</f>
        <v>0</v>
      </c>
      <c r="B639">
        <f>IF(ISNUMBER('Start - Print Reports'!$C$11),IF(AND('Main Ledger'!$A647&gt;'Start - Print Reports'!$C$11,'Start - Print Reports'!$A$11='Main Ledger'!$F647),'Main Ledger'!$H647,0),0)</f>
        <v>0</v>
      </c>
      <c r="C639">
        <f>IF(ISNUMBER('Start - Print Reports'!$C$12),IF(AND('Main Ledger'!$A647&gt;'Start - Print Reports'!$C$12,'Start - Print Reports'!$A$12='Main Ledger'!$F647),'Main Ledger'!$H647,0),0)</f>
        <v>0</v>
      </c>
      <c r="D639">
        <f>IF(ISNUMBER('Start - Print Reports'!$C$13),IF(AND('Main Ledger'!$A647&gt;'Start - Print Reports'!$C$13,'Start - Print Reports'!$A$13='Main Ledger'!$F647),'Main Ledger'!$H647,0),0)</f>
        <v>0</v>
      </c>
      <c r="E639">
        <f>IF(ISNUMBER('Start - Print Reports'!$C$14),IF(AND('Main Ledger'!$A647&gt;'Start - Print Reports'!$C$14,'Start - Print Reports'!$A$14='Main Ledger'!$F647),'Main Ledger'!$H647,0),0)</f>
        <v>0</v>
      </c>
      <c r="F639" s="60" t="s">
        <v>687</v>
      </c>
      <c r="G639">
        <f>IF(AND('Main Ledger'!$E$8-60&lt;'Main Ledger'!A647,'Main Ledger'!A647&lt;'Main Ledger'!$E$8+365),1,0)</f>
        <v>1</v>
      </c>
    </row>
    <row r="640" spans="1:7" ht="12.75">
      <c r="A640">
        <f>IF(ISNUMBER('Start - Print Reports'!$C$10),IF(AND('Main Ledger'!$A648&gt;'Start - Print Reports'!$C$10,'Start - Print Reports'!$A$10='Main Ledger'!$F648),'Main Ledger'!$H648,0),0)</f>
        <v>0</v>
      </c>
      <c r="B640">
        <f>IF(ISNUMBER('Start - Print Reports'!$C$11),IF(AND('Main Ledger'!$A648&gt;'Start - Print Reports'!$C$11,'Start - Print Reports'!$A$11='Main Ledger'!$F648),'Main Ledger'!$H648,0),0)</f>
        <v>0</v>
      </c>
      <c r="C640">
        <f>IF(ISNUMBER('Start - Print Reports'!$C$12),IF(AND('Main Ledger'!$A648&gt;'Start - Print Reports'!$C$12,'Start - Print Reports'!$A$12='Main Ledger'!$F648),'Main Ledger'!$H648,0),0)</f>
        <v>0</v>
      </c>
      <c r="D640">
        <f>IF(ISNUMBER('Start - Print Reports'!$C$13),IF(AND('Main Ledger'!$A648&gt;'Start - Print Reports'!$C$13,'Start - Print Reports'!$A$13='Main Ledger'!$F648),'Main Ledger'!$H648,0),0)</f>
        <v>0</v>
      </c>
      <c r="E640">
        <f>IF(ISNUMBER('Start - Print Reports'!$C$14),IF(AND('Main Ledger'!$A648&gt;'Start - Print Reports'!$C$14,'Start - Print Reports'!$A$14='Main Ledger'!$F648),'Main Ledger'!$H648,0),0)</f>
        <v>0</v>
      </c>
      <c r="F640" s="60" t="s">
        <v>688</v>
      </c>
      <c r="G640">
        <f>IF(AND('Main Ledger'!$E$8-60&lt;'Main Ledger'!A648,'Main Ledger'!A648&lt;'Main Ledger'!$E$8+365),1,0)</f>
        <v>1</v>
      </c>
    </row>
    <row r="641" spans="1:7" ht="12.75">
      <c r="A641">
        <f>IF(ISNUMBER('Start - Print Reports'!$C$10),IF(AND('Main Ledger'!$A649&gt;'Start - Print Reports'!$C$10,'Start - Print Reports'!$A$10='Main Ledger'!$F649),'Main Ledger'!$H649,0),0)</f>
        <v>0</v>
      </c>
      <c r="B641">
        <f>IF(ISNUMBER('Start - Print Reports'!$C$11),IF(AND('Main Ledger'!$A649&gt;'Start - Print Reports'!$C$11,'Start - Print Reports'!$A$11='Main Ledger'!$F649),'Main Ledger'!$H649,0),0)</f>
        <v>0</v>
      </c>
      <c r="C641">
        <f>IF(ISNUMBER('Start - Print Reports'!$C$12),IF(AND('Main Ledger'!$A649&gt;'Start - Print Reports'!$C$12,'Start - Print Reports'!$A$12='Main Ledger'!$F649),'Main Ledger'!$H649,0),0)</f>
        <v>0</v>
      </c>
      <c r="D641">
        <f>IF(ISNUMBER('Start - Print Reports'!$C$13),IF(AND('Main Ledger'!$A649&gt;'Start - Print Reports'!$C$13,'Start - Print Reports'!$A$13='Main Ledger'!$F649),'Main Ledger'!$H649,0),0)</f>
        <v>0</v>
      </c>
      <c r="E641">
        <f>IF(ISNUMBER('Start - Print Reports'!$C$14),IF(AND('Main Ledger'!$A649&gt;'Start - Print Reports'!$C$14,'Start - Print Reports'!$A$14='Main Ledger'!$F649),'Main Ledger'!$H649,0),0)</f>
        <v>0</v>
      </c>
      <c r="F641" s="60" t="s">
        <v>689</v>
      </c>
      <c r="G641">
        <f>IF(AND('Main Ledger'!$E$8-60&lt;'Main Ledger'!A649,'Main Ledger'!A649&lt;'Main Ledger'!$E$8+365),1,0)</f>
        <v>1</v>
      </c>
    </row>
    <row r="642" spans="1:7" ht="12.75">
      <c r="A642">
        <f>IF(ISNUMBER('Start - Print Reports'!$C$10),IF(AND('Main Ledger'!$A650&gt;'Start - Print Reports'!$C$10,'Start - Print Reports'!$A$10='Main Ledger'!$F650),'Main Ledger'!$H650,0),0)</f>
        <v>0</v>
      </c>
      <c r="B642">
        <f>IF(ISNUMBER('Start - Print Reports'!$C$11),IF(AND('Main Ledger'!$A650&gt;'Start - Print Reports'!$C$11,'Start - Print Reports'!$A$11='Main Ledger'!$F650),'Main Ledger'!$H650,0),0)</f>
        <v>0</v>
      </c>
      <c r="C642">
        <f>IF(ISNUMBER('Start - Print Reports'!$C$12),IF(AND('Main Ledger'!$A650&gt;'Start - Print Reports'!$C$12,'Start - Print Reports'!$A$12='Main Ledger'!$F650),'Main Ledger'!$H650,0),0)</f>
        <v>0</v>
      </c>
      <c r="D642">
        <f>IF(ISNUMBER('Start - Print Reports'!$C$13),IF(AND('Main Ledger'!$A650&gt;'Start - Print Reports'!$C$13,'Start - Print Reports'!$A$13='Main Ledger'!$F650),'Main Ledger'!$H650,0),0)</f>
        <v>0</v>
      </c>
      <c r="E642">
        <f>IF(ISNUMBER('Start - Print Reports'!$C$14),IF(AND('Main Ledger'!$A650&gt;'Start - Print Reports'!$C$14,'Start - Print Reports'!$A$14='Main Ledger'!$F650),'Main Ledger'!$H650,0),0)</f>
        <v>0</v>
      </c>
      <c r="F642" s="60" t="s">
        <v>690</v>
      </c>
      <c r="G642">
        <f>IF(AND('Main Ledger'!$E$8-60&lt;'Main Ledger'!A650,'Main Ledger'!A650&lt;'Main Ledger'!$E$8+365),1,0)</f>
        <v>1</v>
      </c>
    </row>
    <row r="643" spans="1:7" ht="12.75">
      <c r="A643">
        <f>IF(ISNUMBER('Start - Print Reports'!$C$10),IF(AND('Main Ledger'!$A651&gt;'Start - Print Reports'!$C$10,'Start - Print Reports'!$A$10='Main Ledger'!$F651),'Main Ledger'!$H651,0),0)</f>
        <v>0</v>
      </c>
      <c r="B643">
        <f>IF(ISNUMBER('Start - Print Reports'!$C$11),IF(AND('Main Ledger'!$A651&gt;'Start - Print Reports'!$C$11,'Start - Print Reports'!$A$11='Main Ledger'!$F651),'Main Ledger'!$H651,0),0)</f>
        <v>0</v>
      </c>
      <c r="C643">
        <f>IF(ISNUMBER('Start - Print Reports'!$C$12),IF(AND('Main Ledger'!$A651&gt;'Start - Print Reports'!$C$12,'Start - Print Reports'!$A$12='Main Ledger'!$F651),'Main Ledger'!$H651,0),0)</f>
        <v>0</v>
      </c>
      <c r="D643">
        <f>IF(ISNUMBER('Start - Print Reports'!$C$13),IF(AND('Main Ledger'!$A651&gt;'Start - Print Reports'!$C$13,'Start - Print Reports'!$A$13='Main Ledger'!$F651),'Main Ledger'!$H651,0),0)</f>
        <v>0</v>
      </c>
      <c r="E643">
        <f>IF(ISNUMBER('Start - Print Reports'!$C$14),IF(AND('Main Ledger'!$A651&gt;'Start - Print Reports'!$C$14,'Start - Print Reports'!$A$14='Main Ledger'!$F651),'Main Ledger'!$H651,0),0)</f>
        <v>0</v>
      </c>
      <c r="F643" s="60" t="s">
        <v>691</v>
      </c>
      <c r="G643">
        <f>IF(AND('Main Ledger'!$E$8-60&lt;'Main Ledger'!A651,'Main Ledger'!A651&lt;'Main Ledger'!$E$8+365),1,0)</f>
        <v>1</v>
      </c>
    </row>
    <row r="644" spans="1:7" ht="12.75">
      <c r="A644">
        <f>IF(ISNUMBER('Start - Print Reports'!$C$10),IF(AND('Main Ledger'!$A652&gt;'Start - Print Reports'!$C$10,'Start - Print Reports'!$A$10='Main Ledger'!$F652),'Main Ledger'!$H652,0),0)</f>
        <v>0</v>
      </c>
      <c r="B644">
        <f>IF(ISNUMBER('Start - Print Reports'!$C$11),IF(AND('Main Ledger'!$A652&gt;'Start - Print Reports'!$C$11,'Start - Print Reports'!$A$11='Main Ledger'!$F652),'Main Ledger'!$H652,0),0)</f>
        <v>0</v>
      </c>
      <c r="C644">
        <f>IF(ISNUMBER('Start - Print Reports'!$C$12),IF(AND('Main Ledger'!$A652&gt;'Start - Print Reports'!$C$12,'Start - Print Reports'!$A$12='Main Ledger'!$F652),'Main Ledger'!$H652,0),0)</f>
        <v>0</v>
      </c>
      <c r="D644">
        <f>IF(ISNUMBER('Start - Print Reports'!$C$13),IF(AND('Main Ledger'!$A652&gt;'Start - Print Reports'!$C$13,'Start - Print Reports'!$A$13='Main Ledger'!$F652),'Main Ledger'!$H652,0),0)</f>
        <v>0</v>
      </c>
      <c r="E644">
        <f>IF(ISNUMBER('Start - Print Reports'!$C$14),IF(AND('Main Ledger'!$A652&gt;'Start - Print Reports'!$C$14,'Start - Print Reports'!$A$14='Main Ledger'!$F652),'Main Ledger'!$H652,0),0)</f>
        <v>0</v>
      </c>
      <c r="F644" s="60" t="s">
        <v>692</v>
      </c>
      <c r="G644">
        <f>IF(AND('Main Ledger'!$E$8-60&lt;'Main Ledger'!A652,'Main Ledger'!A652&lt;'Main Ledger'!$E$8+365),1,0)</f>
        <v>1</v>
      </c>
    </row>
    <row r="645" spans="1:7" ht="12.75">
      <c r="A645">
        <f>IF(ISNUMBER('Start - Print Reports'!$C$10),IF(AND('Main Ledger'!$A653&gt;'Start - Print Reports'!$C$10,'Start - Print Reports'!$A$10='Main Ledger'!$F653),'Main Ledger'!$H653,0),0)</f>
        <v>0</v>
      </c>
      <c r="B645">
        <f>IF(ISNUMBER('Start - Print Reports'!$C$11),IF(AND('Main Ledger'!$A653&gt;'Start - Print Reports'!$C$11,'Start - Print Reports'!$A$11='Main Ledger'!$F653),'Main Ledger'!$H653,0),0)</f>
        <v>0</v>
      </c>
      <c r="C645">
        <f>IF(ISNUMBER('Start - Print Reports'!$C$12),IF(AND('Main Ledger'!$A653&gt;'Start - Print Reports'!$C$12,'Start - Print Reports'!$A$12='Main Ledger'!$F653),'Main Ledger'!$H653,0),0)</f>
        <v>0</v>
      </c>
      <c r="D645">
        <f>IF(ISNUMBER('Start - Print Reports'!$C$13),IF(AND('Main Ledger'!$A653&gt;'Start - Print Reports'!$C$13,'Start - Print Reports'!$A$13='Main Ledger'!$F653),'Main Ledger'!$H653,0),0)</f>
        <v>0</v>
      </c>
      <c r="E645">
        <f>IF(ISNUMBER('Start - Print Reports'!$C$14),IF(AND('Main Ledger'!$A653&gt;'Start - Print Reports'!$C$14,'Start - Print Reports'!$A$14='Main Ledger'!$F653),'Main Ledger'!$H653,0),0)</f>
        <v>0</v>
      </c>
      <c r="F645" s="60" t="s">
        <v>693</v>
      </c>
      <c r="G645">
        <f>IF(AND('Main Ledger'!$E$8-60&lt;'Main Ledger'!A653,'Main Ledger'!A653&lt;'Main Ledger'!$E$8+365),1,0)</f>
        <v>1</v>
      </c>
    </row>
    <row r="646" spans="1:7" ht="12.75">
      <c r="A646">
        <f>IF(ISNUMBER('Start - Print Reports'!$C$10),IF(AND('Main Ledger'!$A654&gt;'Start - Print Reports'!$C$10,'Start - Print Reports'!$A$10='Main Ledger'!$F654),'Main Ledger'!$H654,0),0)</f>
        <v>0</v>
      </c>
      <c r="B646">
        <f>IF(ISNUMBER('Start - Print Reports'!$C$11),IF(AND('Main Ledger'!$A654&gt;'Start - Print Reports'!$C$11,'Start - Print Reports'!$A$11='Main Ledger'!$F654),'Main Ledger'!$H654,0),0)</f>
        <v>0</v>
      </c>
      <c r="C646">
        <f>IF(ISNUMBER('Start - Print Reports'!$C$12),IF(AND('Main Ledger'!$A654&gt;'Start - Print Reports'!$C$12,'Start - Print Reports'!$A$12='Main Ledger'!$F654),'Main Ledger'!$H654,0),0)</f>
        <v>0</v>
      </c>
      <c r="D646">
        <f>IF(ISNUMBER('Start - Print Reports'!$C$13),IF(AND('Main Ledger'!$A654&gt;'Start - Print Reports'!$C$13,'Start - Print Reports'!$A$13='Main Ledger'!$F654),'Main Ledger'!$H654,0),0)</f>
        <v>0</v>
      </c>
      <c r="E646">
        <f>IF(ISNUMBER('Start - Print Reports'!$C$14),IF(AND('Main Ledger'!$A654&gt;'Start - Print Reports'!$C$14,'Start - Print Reports'!$A$14='Main Ledger'!$F654),'Main Ledger'!$H654,0),0)</f>
        <v>0</v>
      </c>
      <c r="F646" s="60" t="s">
        <v>694</v>
      </c>
      <c r="G646">
        <f>IF(AND('Main Ledger'!$E$8-60&lt;'Main Ledger'!A654,'Main Ledger'!A654&lt;'Main Ledger'!$E$8+365),1,0)</f>
        <v>1</v>
      </c>
    </row>
    <row r="647" spans="1:7" ht="12.75">
      <c r="A647">
        <f>IF(ISNUMBER('Start - Print Reports'!$C$10),IF(AND('Main Ledger'!$A655&gt;'Start - Print Reports'!$C$10,'Start - Print Reports'!$A$10='Main Ledger'!$F655),'Main Ledger'!$H655,0),0)</f>
        <v>0</v>
      </c>
      <c r="B647">
        <f>IF(ISNUMBER('Start - Print Reports'!$C$11),IF(AND('Main Ledger'!$A655&gt;'Start - Print Reports'!$C$11,'Start - Print Reports'!$A$11='Main Ledger'!$F655),'Main Ledger'!$H655,0),0)</f>
        <v>0</v>
      </c>
      <c r="C647">
        <f>IF(ISNUMBER('Start - Print Reports'!$C$12),IF(AND('Main Ledger'!$A655&gt;'Start - Print Reports'!$C$12,'Start - Print Reports'!$A$12='Main Ledger'!$F655),'Main Ledger'!$H655,0),0)</f>
        <v>0</v>
      </c>
      <c r="D647">
        <f>IF(ISNUMBER('Start - Print Reports'!$C$13),IF(AND('Main Ledger'!$A655&gt;'Start - Print Reports'!$C$13,'Start - Print Reports'!$A$13='Main Ledger'!$F655),'Main Ledger'!$H655,0),0)</f>
        <v>0</v>
      </c>
      <c r="E647">
        <f>IF(ISNUMBER('Start - Print Reports'!$C$14),IF(AND('Main Ledger'!$A655&gt;'Start - Print Reports'!$C$14,'Start - Print Reports'!$A$14='Main Ledger'!$F655),'Main Ledger'!$H655,0),0)</f>
        <v>0</v>
      </c>
      <c r="F647" s="60" t="s">
        <v>695</v>
      </c>
      <c r="G647">
        <f>IF(AND('Main Ledger'!$E$8-60&lt;'Main Ledger'!A655,'Main Ledger'!A655&lt;'Main Ledger'!$E$8+365),1,0)</f>
        <v>1</v>
      </c>
    </row>
    <row r="648" spans="1:7" ht="12.75">
      <c r="A648">
        <f>IF(ISNUMBER('Start - Print Reports'!$C$10),IF(AND('Main Ledger'!$A656&gt;'Start - Print Reports'!$C$10,'Start - Print Reports'!$A$10='Main Ledger'!$F656),'Main Ledger'!$H656,0),0)</f>
        <v>0</v>
      </c>
      <c r="B648">
        <f>IF(ISNUMBER('Start - Print Reports'!$C$11),IF(AND('Main Ledger'!$A656&gt;'Start - Print Reports'!$C$11,'Start - Print Reports'!$A$11='Main Ledger'!$F656),'Main Ledger'!$H656,0),0)</f>
        <v>0</v>
      </c>
      <c r="C648">
        <f>IF(ISNUMBER('Start - Print Reports'!$C$12),IF(AND('Main Ledger'!$A656&gt;'Start - Print Reports'!$C$12,'Start - Print Reports'!$A$12='Main Ledger'!$F656),'Main Ledger'!$H656,0),0)</f>
        <v>0</v>
      </c>
      <c r="D648">
        <f>IF(ISNUMBER('Start - Print Reports'!$C$13),IF(AND('Main Ledger'!$A656&gt;'Start - Print Reports'!$C$13,'Start - Print Reports'!$A$13='Main Ledger'!$F656),'Main Ledger'!$H656,0),0)</f>
        <v>0</v>
      </c>
      <c r="E648">
        <f>IF(ISNUMBER('Start - Print Reports'!$C$14),IF(AND('Main Ledger'!$A656&gt;'Start - Print Reports'!$C$14,'Start - Print Reports'!$A$14='Main Ledger'!$F656),'Main Ledger'!$H656,0),0)</f>
        <v>0</v>
      </c>
      <c r="F648" s="60" t="s">
        <v>696</v>
      </c>
      <c r="G648">
        <f>IF(AND('Main Ledger'!$E$8-60&lt;'Main Ledger'!A656,'Main Ledger'!A656&lt;'Main Ledger'!$E$8+365),1,0)</f>
        <v>1</v>
      </c>
    </row>
    <row r="649" spans="1:7" ht="12.75">
      <c r="A649">
        <f>IF(ISNUMBER('Start - Print Reports'!$C$10),IF(AND('Main Ledger'!$A657&gt;'Start - Print Reports'!$C$10,'Start - Print Reports'!$A$10='Main Ledger'!$F657),'Main Ledger'!$H657,0),0)</f>
        <v>0</v>
      </c>
      <c r="B649">
        <f>IF(ISNUMBER('Start - Print Reports'!$C$11),IF(AND('Main Ledger'!$A657&gt;'Start - Print Reports'!$C$11,'Start - Print Reports'!$A$11='Main Ledger'!$F657),'Main Ledger'!$H657,0),0)</f>
        <v>0</v>
      </c>
      <c r="C649">
        <f>IF(ISNUMBER('Start - Print Reports'!$C$12),IF(AND('Main Ledger'!$A657&gt;'Start - Print Reports'!$C$12,'Start - Print Reports'!$A$12='Main Ledger'!$F657),'Main Ledger'!$H657,0),0)</f>
        <v>0</v>
      </c>
      <c r="D649">
        <f>IF(ISNUMBER('Start - Print Reports'!$C$13),IF(AND('Main Ledger'!$A657&gt;'Start - Print Reports'!$C$13,'Start - Print Reports'!$A$13='Main Ledger'!$F657),'Main Ledger'!$H657,0),0)</f>
        <v>0</v>
      </c>
      <c r="E649">
        <f>IF(ISNUMBER('Start - Print Reports'!$C$14),IF(AND('Main Ledger'!$A657&gt;'Start - Print Reports'!$C$14,'Start - Print Reports'!$A$14='Main Ledger'!$F657),'Main Ledger'!$H657,0),0)</f>
        <v>0</v>
      </c>
      <c r="F649" s="60" t="s">
        <v>697</v>
      </c>
      <c r="G649">
        <f>IF(AND('Main Ledger'!$E$8-60&lt;'Main Ledger'!A657,'Main Ledger'!A657&lt;'Main Ledger'!$E$8+365),1,0)</f>
        <v>1</v>
      </c>
    </row>
    <row r="650" spans="1:7" ht="12.75">
      <c r="A650">
        <f>IF(ISNUMBER('Start - Print Reports'!$C$10),IF(AND('Main Ledger'!$A658&gt;'Start - Print Reports'!$C$10,'Start - Print Reports'!$A$10='Main Ledger'!$F658),'Main Ledger'!$H658,0),0)</f>
        <v>0</v>
      </c>
      <c r="B650">
        <f>IF(ISNUMBER('Start - Print Reports'!$C$11),IF(AND('Main Ledger'!$A658&gt;'Start - Print Reports'!$C$11,'Start - Print Reports'!$A$11='Main Ledger'!$F658),'Main Ledger'!$H658,0),0)</f>
        <v>0</v>
      </c>
      <c r="C650">
        <f>IF(ISNUMBER('Start - Print Reports'!$C$12),IF(AND('Main Ledger'!$A658&gt;'Start - Print Reports'!$C$12,'Start - Print Reports'!$A$12='Main Ledger'!$F658),'Main Ledger'!$H658,0),0)</f>
        <v>0</v>
      </c>
      <c r="D650">
        <f>IF(ISNUMBER('Start - Print Reports'!$C$13),IF(AND('Main Ledger'!$A658&gt;'Start - Print Reports'!$C$13,'Start - Print Reports'!$A$13='Main Ledger'!$F658),'Main Ledger'!$H658,0),0)</f>
        <v>0</v>
      </c>
      <c r="E650">
        <f>IF(ISNUMBER('Start - Print Reports'!$C$14),IF(AND('Main Ledger'!$A658&gt;'Start - Print Reports'!$C$14,'Start - Print Reports'!$A$14='Main Ledger'!$F658),'Main Ledger'!$H658,0),0)</f>
        <v>0</v>
      </c>
      <c r="F650" s="60" t="s">
        <v>698</v>
      </c>
      <c r="G650">
        <f>IF(AND('Main Ledger'!$E$8-60&lt;'Main Ledger'!A658,'Main Ledger'!A658&lt;'Main Ledger'!$E$8+365),1,0)</f>
        <v>1</v>
      </c>
    </row>
    <row r="651" spans="1:7" ht="12.75">
      <c r="A651">
        <f>IF(ISNUMBER('Start - Print Reports'!$C$10),IF(AND('Main Ledger'!$A659&gt;'Start - Print Reports'!$C$10,'Start - Print Reports'!$A$10='Main Ledger'!$F659),'Main Ledger'!$H659,0),0)</f>
        <v>0</v>
      </c>
      <c r="B651">
        <f>IF(ISNUMBER('Start - Print Reports'!$C$11),IF(AND('Main Ledger'!$A659&gt;'Start - Print Reports'!$C$11,'Start - Print Reports'!$A$11='Main Ledger'!$F659),'Main Ledger'!$H659,0),0)</f>
        <v>0</v>
      </c>
      <c r="C651">
        <f>IF(ISNUMBER('Start - Print Reports'!$C$12),IF(AND('Main Ledger'!$A659&gt;'Start - Print Reports'!$C$12,'Start - Print Reports'!$A$12='Main Ledger'!$F659),'Main Ledger'!$H659,0),0)</f>
        <v>0</v>
      </c>
      <c r="D651">
        <f>IF(ISNUMBER('Start - Print Reports'!$C$13),IF(AND('Main Ledger'!$A659&gt;'Start - Print Reports'!$C$13,'Start - Print Reports'!$A$13='Main Ledger'!$F659),'Main Ledger'!$H659,0),0)</f>
        <v>0</v>
      </c>
      <c r="E651">
        <f>IF(ISNUMBER('Start - Print Reports'!$C$14),IF(AND('Main Ledger'!$A659&gt;'Start - Print Reports'!$C$14,'Start - Print Reports'!$A$14='Main Ledger'!$F659),'Main Ledger'!$H659,0),0)</f>
        <v>0</v>
      </c>
      <c r="F651" s="60" t="s">
        <v>699</v>
      </c>
      <c r="G651">
        <f>IF(AND('Main Ledger'!$E$8-60&lt;'Main Ledger'!A659,'Main Ledger'!A659&lt;'Main Ledger'!$E$8+365),1,0)</f>
        <v>1</v>
      </c>
    </row>
    <row r="652" spans="1:7" ht="12.75">
      <c r="A652">
        <f>IF(ISNUMBER('Start - Print Reports'!$C$10),IF(AND('Main Ledger'!$A660&gt;'Start - Print Reports'!$C$10,'Start - Print Reports'!$A$10='Main Ledger'!$F660),'Main Ledger'!$H660,0),0)</f>
        <v>0</v>
      </c>
      <c r="B652">
        <f>IF(ISNUMBER('Start - Print Reports'!$C$11),IF(AND('Main Ledger'!$A660&gt;'Start - Print Reports'!$C$11,'Start - Print Reports'!$A$11='Main Ledger'!$F660),'Main Ledger'!$H660,0),0)</f>
        <v>0</v>
      </c>
      <c r="C652">
        <f>IF(ISNUMBER('Start - Print Reports'!$C$12),IF(AND('Main Ledger'!$A660&gt;'Start - Print Reports'!$C$12,'Start - Print Reports'!$A$12='Main Ledger'!$F660),'Main Ledger'!$H660,0),0)</f>
        <v>0</v>
      </c>
      <c r="D652">
        <f>IF(ISNUMBER('Start - Print Reports'!$C$13),IF(AND('Main Ledger'!$A660&gt;'Start - Print Reports'!$C$13,'Start - Print Reports'!$A$13='Main Ledger'!$F660),'Main Ledger'!$H660,0),0)</f>
        <v>0</v>
      </c>
      <c r="E652">
        <f>IF(ISNUMBER('Start - Print Reports'!$C$14),IF(AND('Main Ledger'!$A660&gt;'Start - Print Reports'!$C$14,'Start - Print Reports'!$A$14='Main Ledger'!$F660),'Main Ledger'!$H660,0),0)</f>
        <v>0</v>
      </c>
      <c r="F652" s="60" t="s">
        <v>700</v>
      </c>
      <c r="G652">
        <f>IF(AND('Main Ledger'!$E$8-60&lt;'Main Ledger'!A660,'Main Ledger'!A660&lt;'Main Ledger'!$E$8+365),1,0)</f>
        <v>1</v>
      </c>
    </row>
    <row r="653" spans="1:7" ht="12.75">
      <c r="A653">
        <f>IF(ISNUMBER('Start - Print Reports'!$C$10),IF(AND('Main Ledger'!$A661&gt;'Start - Print Reports'!$C$10,'Start - Print Reports'!$A$10='Main Ledger'!$F661),'Main Ledger'!$H661,0),0)</f>
        <v>0</v>
      </c>
      <c r="B653">
        <f>IF(ISNUMBER('Start - Print Reports'!$C$11),IF(AND('Main Ledger'!$A661&gt;'Start - Print Reports'!$C$11,'Start - Print Reports'!$A$11='Main Ledger'!$F661),'Main Ledger'!$H661,0),0)</f>
        <v>0</v>
      </c>
      <c r="C653">
        <f>IF(ISNUMBER('Start - Print Reports'!$C$12),IF(AND('Main Ledger'!$A661&gt;'Start - Print Reports'!$C$12,'Start - Print Reports'!$A$12='Main Ledger'!$F661),'Main Ledger'!$H661,0),0)</f>
        <v>0</v>
      </c>
      <c r="D653">
        <f>IF(ISNUMBER('Start - Print Reports'!$C$13),IF(AND('Main Ledger'!$A661&gt;'Start - Print Reports'!$C$13,'Start - Print Reports'!$A$13='Main Ledger'!$F661),'Main Ledger'!$H661,0),0)</f>
        <v>0</v>
      </c>
      <c r="E653">
        <f>IF(ISNUMBER('Start - Print Reports'!$C$14),IF(AND('Main Ledger'!$A661&gt;'Start - Print Reports'!$C$14,'Start - Print Reports'!$A$14='Main Ledger'!$F661),'Main Ledger'!$H661,0),0)</f>
        <v>0</v>
      </c>
      <c r="F653" s="60" t="s">
        <v>701</v>
      </c>
      <c r="G653">
        <f>IF(AND('Main Ledger'!$E$8-60&lt;'Main Ledger'!A661,'Main Ledger'!A661&lt;'Main Ledger'!$E$8+365),1,0)</f>
        <v>1</v>
      </c>
    </row>
    <row r="654" spans="1:7" ht="12.75">
      <c r="A654">
        <f>IF(ISNUMBER('Start - Print Reports'!$C$10),IF(AND('Main Ledger'!$A662&gt;'Start - Print Reports'!$C$10,'Start - Print Reports'!$A$10='Main Ledger'!$F662),'Main Ledger'!$H662,0),0)</f>
        <v>0</v>
      </c>
      <c r="B654">
        <f>IF(ISNUMBER('Start - Print Reports'!$C$11),IF(AND('Main Ledger'!$A662&gt;'Start - Print Reports'!$C$11,'Start - Print Reports'!$A$11='Main Ledger'!$F662),'Main Ledger'!$H662,0),0)</f>
        <v>0</v>
      </c>
      <c r="C654">
        <f>IF(ISNUMBER('Start - Print Reports'!$C$12),IF(AND('Main Ledger'!$A662&gt;'Start - Print Reports'!$C$12,'Start - Print Reports'!$A$12='Main Ledger'!$F662),'Main Ledger'!$H662,0),0)</f>
        <v>0</v>
      </c>
      <c r="D654">
        <f>IF(ISNUMBER('Start - Print Reports'!$C$13),IF(AND('Main Ledger'!$A662&gt;'Start - Print Reports'!$C$13,'Start - Print Reports'!$A$13='Main Ledger'!$F662),'Main Ledger'!$H662,0),0)</f>
        <v>0</v>
      </c>
      <c r="E654">
        <f>IF(ISNUMBER('Start - Print Reports'!$C$14),IF(AND('Main Ledger'!$A662&gt;'Start - Print Reports'!$C$14,'Start - Print Reports'!$A$14='Main Ledger'!$F662),'Main Ledger'!$H662,0),0)</f>
        <v>0</v>
      </c>
      <c r="F654" s="60" t="s">
        <v>702</v>
      </c>
      <c r="G654">
        <f>IF(AND('Main Ledger'!$E$8-60&lt;'Main Ledger'!A662,'Main Ledger'!A662&lt;'Main Ledger'!$E$8+365),1,0)</f>
        <v>1</v>
      </c>
    </row>
    <row r="655" spans="1:7" ht="12.75">
      <c r="A655">
        <f>IF(ISNUMBER('Start - Print Reports'!$C$10),IF(AND('Main Ledger'!$A663&gt;'Start - Print Reports'!$C$10,'Start - Print Reports'!$A$10='Main Ledger'!$F663),'Main Ledger'!$H663,0),0)</f>
        <v>0</v>
      </c>
      <c r="B655">
        <f>IF(ISNUMBER('Start - Print Reports'!$C$11),IF(AND('Main Ledger'!$A663&gt;'Start - Print Reports'!$C$11,'Start - Print Reports'!$A$11='Main Ledger'!$F663),'Main Ledger'!$H663,0),0)</f>
        <v>0</v>
      </c>
      <c r="C655">
        <f>IF(ISNUMBER('Start - Print Reports'!$C$12),IF(AND('Main Ledger'!$A663&gt;'Start - Print Reports'!$C$12,'Start - Print Reports'!$A$12='Main Ledger'!$F663),'Main Ledger'!$H663,0),0)</f>
        <v>0</v>
      </c>
      <c r="D655">
        <f>IF(ISNUMBER('Start - Print Reports'!$C$13),IF(AND('Main Ledger'!$A663&gt;'Start - Print Reports'!$C$13,'Start - Print Reports'!$A$13='Main Ledger'!$F663),'Main Ledger'!$H663,0),0)</f>
        <v>0</v>
      </c>
      <c r="E655">
        <f>IF(ISNUMBER('Start - Print Reports'!$C$14),IF(AND('Main Ledger'!$A663&gt;'Start - Print Reports'!$C$14,'Start - Print Reports'!$A$14='Main Ledger'!$F663),'Main Ledger'!$H663,0),0)</f>
        <v>0</v>
      </c>
      <c r="F655" s="60" t="s">
        <v>703</v>
      </c>
      <c r="G655">
        <f>IF(AND('Main Ledger'!$E$8-60&lt;'Main Ledger'!A663,'Main Ledger'!A663&lt;'Main Ledger'!$E$8+365),1,0)</f>
        <v>1</v>
      </c>
    </row>
    <row r="656" spans="1:7" ht="12.75">
      <c r="A656">
        <f>IF(ISNUMBER('Start - Print Reports'!$C$10),IF(AND('Main Ledger'!$A664&gt;'Start - Print Reports'!$C$10,'Start - Print Reports'!$A$10='Main Ledger'!$F664),'Main Ledger'!$H664,0),0)</f>
        <v>0</v>
      </c>
      <c r="B656">
        <f>IF(ISNUMBER('Start - Print Reports'!$C$11),IF(AND('Main Ledger'!$A664&gt;'Start - Print Reports'!$C$11,'Start - Print Reports'!$A$11='Main Ledger'!$F664),'Main Ledger'!$H664,0),0)</f>
        <v>0</v>
      </c>
      <c r="C656">
        <f>IF(ISNUMBER('Start - Print Reports'!$C$12),IF(AND('Main Ledger'!$A664&gt;'Start - Print Reports'!$C$12,'Start - Print Reports'!$A$12='Main Ledger'!$F664),'Main Ledger'!$H664,0),0)</f>
        <v>0</v>
      </c>
      <c r="D656">
        <f>IF(ISNUMBER('Start - Print Reports'!$C$13),IF(AND('Main Ledger'!$A664&gt;'Start - Print Reports'!$C$13,'Start - Print Reports'!$A$13='Main Ledger'!$F664),'Main Ledger'!$H664,0),0)</f>
        <v>0</v>
      </c>
      <c r="E656">
        <f>IF(ISNUMBER('Start - Print Reports'!$C$14),IF(AND('Main Ledger'!$A664&gt;'Start - Print Reports'!$C$14,'Start - Print Reports'!$A$14='Main Ledger'!$F664),'Main Ledger'!$H664,0),0)</f>
        <v>0</v>
      </c>
      <c r="F656" s="60" t="s">
        <v>704</v>
      </c>
      <c r="G656">
        <f>IF(AND('Main Ledger'!$E$8-60&lt;'Main Ledger'!A664,'Main Ledger'!A664&lt;'Main Ledger'!$E$8+365),1,0)</f>
        <v>1</v>
      </c>
    </row>
    <row r="657" spans="1:7" ht="12.75">
      <c r="A657">
        <f>IF(ISNUMBER('Start - Print Reports'!$C$10),IF(AND('Main Ledger'!$A665&gt;'Start - Print Reports'!$C$10,'Start - Print Reports'!$A$10='Main Ledger'!$F665),'Main Ledger'!$H665,0),0)</f>
        <v>0</v>
      </c>
      <c r="B657">
        <f>IF(ISNUMBER('Start - Print Reports'!$C$11),IF(AND('Main Ledger'!$A665&gt;'Start - Print Reports'!$C$11,'Start - Print Reports'!$A$11='Main Ledger'!$F665),'Main Ledger'!$H665,0),0)</f>
        <v>0</v>
      </c>
      <c r="C657">
        <f>IF(ISNUMBER('Start - Print Reports'!$C$12),IF(AND('Main Ledger'!$A665&gt;'Start - Print Reports'!$C$12,'Start - Print Reports'!$A$12='Main Ledger'!$F665),'Main Ledger'!$H665,0),0)</f>
        <v>0</v>
      </c>
      <c r="D657">
        <f>IF(ISNUMBER('Start - Print Reports'!$C$13),IF(AND('Main Ledger'!$A665&gt;'Start - Print Reports'!$C$13,'Start - Print Reports'!$A$13='Main Ledger'!$F665),'Main Ledger'!$H665,0),0)</f>
        <v>0</v>
      </c>
      <c r="E657">
        <f>IF(ISNUMBER('Start - Print Reports'!$C$14),IF(AND('Main Ledger'!$A665&gt;'Start - Print Reports'!$C$14,'Start - Print Reports'!$A$14='Main Ledger'!$F665),'Main Ledger'!$H665,0),0)</f>
        <v>0</v>
      </c>
      <c r="F657" s="60" t="s">
        <v>705</v>
      </c>
      <c r="G657">
        <f>IF(AND('Main Ledger'!$E$8-60&lt;'Main Ledger'!A665,'Main Ledger'!A665&lt;'Main Ledger'!$E$8+365),1,0)</f>
        <v>1</v>
      </c>
    </row>
    <row r="658" spans="1:7" ht="12.75">
      <c r="A658">
        <f>IF(ISNUMBER('Start - Print Reports'!$C$10),IF(AND('Main Ledger'!$A666&gt;'Start - Print Reports'!$C$10,'Start - Print Reports'!$A$10='Main Ledger'!$F666),'Main Ledger'!$H666,0),0)</f>
        <v>0</v>
      </c>
      <c r="B658">
        <f>IF(ISNUMBER('Start - Print Reports'!$C$11),IF(AND('Main Ledger'!$A666&gt;'Start - Print Reports'!$C$11,'Start - Print Reports'!$A$11='Main Ledger'!$F666),'Main Ledger'!$H666,0),0)</f>
        <v>0</v>
      </c>
      <c r="C658">
        <f>IF(ISNUMBER('Start - Print Reports'!$C$12),IF(AND('Main Ledger'!$A666&gt;'Start - Print Reports'!$C$12,'Start - Print Reports'!$A$12='Main Ledger'!$F666),'Main Ledger'!$H666,0),0)</f>
        <v>0</v>
      </c>
      <c r="D658">
        <f>IF(ISNUMBER('Start - Print Reports'!$C$13),IF(AND('Main Ledger'!$A666&gt;'Start - Print Reports'!$C$13,'Start - Print Reports'!$A$13='Main Ledger'!$F666),'Main Ledger'!$H666,0),0)</f>
        <v>0</v>
      </c>
      <c r="E658">
        <f>IF(ISNUMBER('Start - Print Reports'!$C$14),IF(AND('Main Ledger'!$A666&gt;'Start - Print Reports'!$C$14,'Start - Print Reports'!$A$14='Main Ledger'!$F666),'Main Ledger'!$H666,0),0)</f>
        <v>0</v>
      </c>
      <c r="F658" s="60" t="s">
        <v>706</v>
      </c>
      <c r="G658">
        <f>IF(AND('Main Ledger'!$E$8-60&lt;'Main Ledger'!A666,'Main Ledger'!A666&lt;'Main Ledger'!$E$8+365),1,0)</f>
        <v>1</v>
      </c>
    </row>
    <row r="659" spans="1:7" ht="12.75">
      <c r="A659">
        <f>IF(ISNUMBER('Start - Print Reports'!$C$10),IF(AND('Main Ledger'!$A667&gt;'Start - Print Reports'!$C$10,'Start - Print Reports'!$A$10='Main Ledger'!$F667),'Main Ledger'!$H667,0),0)</f>
        <v>0</v>
      </c>
      <c r="B659">
        <f>IF(ISNUMBER('Start - Print Reports'!$C$11),IF(AND('Main Ledger'!$A667&gt;'Start - Print Reports'!$C$11,'Start - Print Reports'!$A$11='Main Ledger'!$F667),'Main Ledger'!$H667,0),0)</f>
        <v>0</v>
      </c>
      <c r="C659">
        <f>IF(ISNUMBER('Start - Print Reports'!$C$12),IF(AND('Main Ledger'!$A667&gt;'Start - Print Reports'!$C$12,'Start - Print Reports'!$A$12='Main Ledger'!$F667),'Main Ledger'!$H667,0),0)</f>
        <v>0</v>
      </c>
      <c r="D659">
        <f>IF(ISNUMBER('Start - Print Reports'!$C$13),IF(AND('Main Ledger'!$A667&gt;'Start - Print Reports'!$C$13,'Start - Print Reports'!$A$13='Main Ledger'!$F667),'Main Ledger'!$H667,0),0)</f>
        <v>0</v>
      </c>
      <c r="E659">
        <f>IF(ISNUMBER('Start - Print Reports'!$C$14),IF(AND('Main Ledger'!$A667&gt;'Start - Print Reports'!$C$14,'Start - Print Reports'!$A$14='Main Ledger'!$F667),'Main Ledger'!$H667,0),0)</f>
        <v>0</v>
      </c>
      <c r="F659" s="60" t="s">
        <v>707</v>
      </c>
      <c r="G659">
        <f>IF(AND('Main Ledger'!$E$8-60&lt;'Main Ledger'!A667,'Main Ledger'!A667&lt;'Main Ledger'!$E$8+365),1,0)</f>
        <v>1</v>
      </c>
    </row>
    <row r="660" spans="1:7" ht="12.75">
      <c r="A660">
        <f>IF(ISNUMBER('Start - Print Reports'!$C$10),IF(AND('Main Ledger'!$A668&gt;'Start - Print Reports'!$C$10,'Start - Print Reports'!$A$10='Main Ledger'!$F668),'Main Ledger'!$H668,0),0)</f>
        <v>0</v>
      </c>
      <c r="B660">
        <f>IF(ISNUMBER('Start - Print Reports'!$C$11),IF(AND('Main Ledger'!$A668&gt;'Start - Print Reports'!$C$11,'Start - Print Reports'!$A$11='Main Ledger'!$F668),'Main Ledger'!$H668,0),0)</f>
        <v>0</v>
      </c>
      <c r="C660">
        <f>IF(ISNUMBER('Start - Print Reports'!$C$12),IF(AND('Main Ledger'!$A668&gt;'Start - Print Reports'!$C$12,'Start - Print Reports'!$A$12='Main Ledger'!$F668),'Main Ledger'!$H668,0),0)</f>
        <v>0</v>
      </c>
      <c r="D660">
        <f>IF(ISNUMBER('Start - Print Reports'!$C$13),IF(AND('Main Ledger'!$A668&gt;'Start - Print Reports'!$C$13,'Start - Print Reports'!$A$13='Main Ledger'!$F668),'Main Ledger'!$H668,0),0)</f>
        <v>0</v>
      </c>
      <c r="E660">
        <f>IF(ISNUMBER('Start - Print Reports'!$C$14),IF(AND('Main Ledger'!$A668&gt;'Start - Print Reports'!$C$14,'Start - Print Reports'!$A$14='Main Ledger'!$F668),'Main Ledger'!$H668,0),0)</f>
        <v>0</v>
      </c>
      <c r="F660" s="60" t="s">
        <v>708</v>
      </c>
      <c r="G660">
        <f>IF(AND('Main Ledger'!$E$8-60&lt;'Main Ledger'!A668,'Main Ledger'!A668&lt;'Main Ledger'!$E$8+365),1,0)</f>
        <v>1</v>
      </c>
    </row>
    <row r="661" spans="1:7" ht="12.75">
      <c r="A661">
        <f>IF(ISNUMBER('Start - Print Reports'!$C$10),IF(AND('Main Ledger'!$A669&gt;'Start - Print Reports'!$C$10,'Start - Print Reports'!$A$10='Main Ledger'!$F669),'Main Ledger'!$H669,0),0)</f>
        <v>0</v>
      </c>
      <c r="B661">
        <f>IF(ISNUMBER('Start - Print Reports'!$C$11),IF(AND('Main Ledger'!$A669&gt;'Start - Print Reports'!$C$11,'Start - Print Reports'!$A$11='Main Ledger'!$F669),'Main Ledger'!$H669,0),0)</f>
        <v>0</v>
      </c>
      <c r="C661">
        <f>IF(ISNUMBER('Start - Print Reports'!$C$12),IF(AND('Main Ledger'!$A669&gt;'Start - Print Reports'!$C$12,'Start - Print Reports'!$A$12='Main Ledger'!$F669),'Main Ledger'!$H669,0),0)</f>
        <v>0</v>
      </c>
      <c r="D661">
        <f>IF(ISNUMBER('Start - Print Reports'!$C$13),IF(AND('Main Ledger'!$A669&gt;'Start - Print Reports'!$C$13,'Start - Print Reports'!$A$13='Main Ledger'!$F669),'Main Ledger'!$H669,0),0)</f>
        <v>0</v>
      </c>
      <c r="E661">
        <f>IF(ISNUMBER('Start - Print Reports'!$C$14),IF(AND('Main Ledger'!$A669&gt;'Start - Print Reports'!$C$14,'Start - Print Reports'!$A$14='Main Ledger'!$F669),'Main Ledger'!$H669,0),0)</f>
        <v>0</v>
      </c>
      <c r="F661" s="60" t="s">
        <v>709</v>
      </c>
      <c r="G661">
        <f>IF(AND('Main Ledger'!$E$8-60&lt;'Main Ledger'!A669,'Main Ledger'!A669&lt;'Main Ledger'!$E$8+365),1,0)</f>
        <v>1</v>
      </c>
    </row>
    <row r="662" spans="1:7" ht="12.75">
      <c r="A662">
        <f>IF(ISNUMBER('Start - Print Reports'!$C$10),IF(AND('Main Ledger'!$A670&gt;'Start - Print Reports'!$C$10,'Start - Print Reports'!$A$10='Main Ledger'!$F670),'Main Ledger'!$H670,0),0)</f>
        <v>0</v>
      </c>
      <c r="B662">
        <f>IF(ISNUMBER('Start - Print Reports'!$C$11),IF(AND('Main Ledger'!$A670&gt;'Start - Print Reports'!$C$11,'Start - Print Reports'!$A$11='Main Ledger'!$F670),'Main Ledger'!$H670,0),0)</f>
        <v>0</v>
      </c>
      <c r="C662">
        <f>IF(ISNUMBER('Start - Print Reports'!$C$12),IF(AND('Main Ledger'!$A670&gt;'Start - Print Reports'!$C$12,'Start - Print Reports'!$A$12='Main Ledger'!$F670),'Main Ledger'!$H670,0),0)</f>
        <v>0</v>
      </c>
      <c r="D662">
        <f>IF(ISNUMBER('Start - Print Reports'!$C$13),IF(AND('Main Ledger'!$A670&gt;'Start - Print Reports'!$C$13,'Start - Print Reports'!$A$13='Main Ledger'!$F670),'Main Ledger'!$H670,0),0)</f>
        <v>0</v>
      </c>
      <c r="E662">
        <f>IF(ISNUMBER('Start - Print Reports'!$C$14),IF(AND('Main Ledger'!$A670&gt;'Start - Print Reports'!$C$14,'Start - Print Reports'!$A$14='Main Ledger'!$F670),'Main Ledger'!$H670,0),0)</f>
        <v>0</v>
      </c>
      <c r="F662" s="60" t="s">
        <v>710</v>
      </c>
      <c r="G662">
        <f>IF(AND('Main Ledger'!$E$8-60&lt;'Main Ledger'!A670,'Main Ledger'!A670&lt;'Main Ledger'!$E$8+365),1,0)</f>
        <v>1</v>
      </c>
    </row>
    <row r="663" spans="1:7" ht="12.75">
      <c r="A663">
        <f>IF(ISNUMBER('Start - Print Reports'!$C$10),IF(AND('Main Ledger'!$A671&gt;'Start - Print Reports'!$C$10,'Start - Print Reports'!$A$10='Main Ledger'!$F671),'Main Ledger'!$H671,0),0)</f>
        <v>0</v>
      </c>
      <c r="B663">
        <f>IF(ISNUMBER('Start - Print Reports'!$C$11),IF(AND('Main Ledger'!$A671&gt;'Start - Print Reports'!$C$11,'Start - Print Reports'!$A$11='Main Ledger'!$F671),'Main Ledger'!$H671,0),0)</f>
        <v>0</v>
      </c>
      <c r="C663">
        <f>IF(ISNUMBER('Start - Print Reports'!$C$12),IF(AND('Main Ledger'!$A671&gt;'Start - Print Reports'!$C$12,'Start - Print Reports'!$A$12='Main Ledger'!$F671),'Main Ledger'!$H671,0),0)</f>
        <v>0</v>
      </c>
      <c r="D663">
        <f>IF(ISNUMBER('Start - Print Reports'!$C$13),IF(AND('Main Ledger'!$A671&gt;'Start - Print Reports'!$C$13,'Start - Print Reports'!$A$13='Main Ledger'!$F671),'Main Ledger'!$H671,0),0)</f>
        <v>0</v>
      </c>
      <c r="E663">
        <f>IF(ISNUMBER('Start - Print Reports'!$C$14),IF(AND('Main Ledger'!$A671&gt;'Start - Print Reports'!$C$14,'Start - Print Reports'!$A$14='Main Ledger'!$F671),'Main Ledger'!$H671,0),0)</f>
        <v>0</v>
      </c>
      <c r="F663" s="60" t="s">
        <v>711</v>
      </c>
      <c r="G663">
        <f>IF(AND('Main Ledger'!$E$8-60&lt;'Main Ledger'!A671,'Main Ledger'!A671&lt;'Main Ledger'!$E$8+365),1,0)</f>
        <v>1</v>
      </c>
    </row>
    <row r="664" spans="1:7" ht="12.75">
      <c r="A664">
        <f>IF(ISNUMBER('Start - Print Reports'!$C$10),IF(AND('Main Ledger'!$A672&gt;'Start - Print Reports'!$C$10,'Start - Print Reports'!$A$10='Main Ledger'!$F672),'Main Ledger'!$H672,0),0)</f>
        <v>0</v>
      </c>
      <c r="B664">
        <f>IF(ISNUMBER('Start - Print Reports'!$C$11),IF(AND('Main Ledger'!$A672&gt;'Start - Print Reports'!$C$11,'Start - Print Reports'!$A$11='Main Ledger'!$F672),'Main Ledger'!$H672,0),0)</f>
        <v>0</v>
      </c>
      <c r="C664">
        <f>IF(ISNUMBER('Start - Print Reports'!$C$12),IF(AND('Main Ledger'!$A672&gt;'Start - Print Reports'!$C$12,'Start - Print Reports'!$A$12='Main Ledger'!$F672),'Main Ledger'!$H672,0),0)</f>
        <v>0</v>
      </c>
      <c r="D664">
        <f>IF(ISNUMBER('Start - Print Reports'!$C$13),IF(AND('Main Ledger'!$A672&gt;'Start - Print Reports'!$C$13,'Start - Print Reports'!$A$13='Main Ledger'!$F672),'Main Ledger'!$H672,0),0)</f>
        <v>0</v>
      </c>
      <c r="E664">
        <f>IF(ISNUMBER('Start - Print Reports'!$C$14),IF(AND('Main Ledger'!$A672&gt;'Start - Print Reports'!$C$14,'Start - Print Reports'!$A$14='Main Ledger'!$F672),'Main Ledger'!$H672,0),0)</f>
        <v>0</v>
      </c>
      <c r="F664" s="60" t="s">
        <v>712</v>
      </c>
      <c r="G664">
        <f>IF(AND('Main Ledger'!$E$8-60&lt;'Main Ledger'!A672,'Main Ledger'!A672&lt;'Main Ledger'!$E$8+365),1,0)</f>
        <v>1</v>
      </c>
    </row>
    <row r="665" spans="1:7" ht="12.75">
      <c r="A665">
        <f>IF(ISNUMBER('Start - Print Reports'!$C$10),IF(AND('Main Ledger'!$A673&gt;'Start - Print Reports'!$C$10,'Start - Print Reports'!$A$10='Main Ledger'!$F673),'Main Ledger'!$H673,0),0)</f>
        <v>0</v>
      </c>
      <c r="B665">
        <f>IF(ISNUMBER('Start - Print Reports'!$C$11),IF(AND('Main Ledger'!$A673&gt;'Start - Print Reports'!$C$11,'Start - Print Reports'!$A$11='Main Ledger'!$F673),'Main Ledger'!$H673,0),0)</f>
        <v>0</v>
      </c>
      <c r="C665">
        <f>IF(ISNUMBER('Start - Print Reports'!$C$12),IF(AND('Main Ledger'!$A673&gt;'Start - Print Reports'!$C$12,'Start - Print Reports'!$A$12='Main Ledger'!$F673),'Main Ledger'!$H673,0),0)</f>
        <v>0</v>
      </c>
      <c r="D665">
        <f>IF(ISNUMBER('Start - Print Reports'!$C$13),IF(AND('Main Ledger'!$A673&gt;'Start - Print Reports'!$C$13,'Start - Print Reports'!$A$13='Main Ledger'!$F673),'Main Ledger'!$H673,0),0)</f>
        <v>0</v>
      </c>
      <c r="E665">
        <f>IF(ISNUMBER('Start - Print Reports'!$C$14),IF(AND('Main Ledger'!$A673&gt;'Start - Print Reports'!$C$14,'Start - Print Reports'!$A$14='Main Ledger'!$F673),'Main Ledger'!$H673,0),0)</f>
        <v>0</v>
      </c>
      <c r="F665" s="60" t="s">
        <v>713</v>
      </c>
      <c r="G665">
        <f>IF(AND('Main Ledger'!$E$8-60&lt;'Main Ledger'!A673,'Main Ledger'!A673&lt;'Main Ledger'!$E$8+365),1,0)</f>
        <v>1</v>
      </c>
    </row>
    <row r="666" spans="1:7" ht="12.75">
      <c r="A666">
        <f>IF(ISNUMBER('Start - Print Reports'!$C$10),IF(AND('Main Ledger'!$A674&gt;'Start - Print Reports'!$C$10,'Start - Print Reports'!$A$10='Main Ledger'!$F674),'Main Ledger'!$H674,0),0)</f>
        <v>0</v>
      </c>
      <c r="B666">
        <f>IF(ISNUMBER('Start - Print Reports'!$C$11),IF(AND('Main Ledger'!$A674&gt;'Start - Print Reports'!$C$11,'Start - Print Reports'!$A$11='Main Ledger'!$F674),'Main Ledger'!$H674,0),0)</f>
        <v>0</v>
      </c>
      <c r="C666">
        <f>IF(ISNUMBER('Start - Print Reports'!$C$12),IF(AND('Main Ledger'!$A674&gt;'Start - Print Reports'!$C$12,'Start - Print Reports'!$A$12='Main Ledger'!$F674),'Main Ledger'!$H674,0),0)</f>
        <v>0</v>
      </c>
      <c r="D666">
        <f>IF(ISNUMBER('Start - Print Reports'!$C$13),IF(AND('Main Ledger'!$A674&gt;'Start - Print Reports'!$C$13,'Start - Print Reports'!$A$13='Main Ledger'!$F674),'Main Ledger'!$H674,0),0)</f>
        <v>0</v>
      </c>
      <c r="E666">
        <f>IF(ISNUMBER('Start - Print Reports'!$C$14),IF(AND('Main Ledger'!$A674&gt;'Start - Print Reports'!$C$14,'Start - Print Reports'!$A$14='Main Ledger'!$F674),'Main Ledger'!$H674,0),0)</f>
        <v>0</v>
      </c>
      <c r="F666" s="60" t="s">
        <v>714</v>
      </c>
      <c r="G666">
        <f>IF(AND('Main Ledger'!$E$8-60&lt;'Main Ledger'!A674,'Main Ledger'!A674&lt;'Main Ledger'!$E$8+365),1,0)</f>
        <v>1</v>
      </c>
    </row>
    <row r="667" spans="1:7" ht="12.75">
      <c r="A667">
        <f>IF(ISNUMBER('Start - Print Reports'!$C$10),IF(AND('Main Ledger'!$A675&gt;'Start - Print Reports'!$C$10,'Start - Print Reports'!$A$10='Main Ledger'!$F675),'Main Ledger'!$H675,0),0)</f>
        <v>0</v>
      </c>
      <c r="B667">
        <f>IF(ISNUMBER('Start - Print Reports'!$C$11),IF(AND('Main Ledger'!$A675&gt;'Start - Print Reports'!$C$11,'Start - Print Reports'!$A$11='Main Ledger'!$F675),'Main Ledger'!$H675,0),0)</f>
        <v>0</v>
      </c>
      <c r="C667">
        <f>IF(ISNUMBER('Start - Print Reports'!$C$12),IF(AND('Main Ledger'!$A675&gt;'Start - Print Reports'!$C$12,'Start - Print Reports'!$A$12='Main Ledger'!$F675),'Main Ledger'!$H675,0),0)</f>
        <v>0</v>
      </c>
      <c r="D667">
        <f>IF(ISNUMBER('Start - Print Reports'!$C$13),IF(AND('Main Ledger'!$A675&gt;'Start - Print Reports'!$C$13,'Start - Print Reports'!$A$13='Main Ledger'!$F675),'Main Ledger'!$H675,0),0)</f>
        <v>0</v>
      </c>
      <c r="E667">
        <f>IF(ISNUMBER('Start - Print Reports'!$C$14),IF(AND('Main Ledger'!$A675&gt;'Start - Print Reports'!$C$14,'Start - Print Reports'!$A$14='Main Ledger'!$F675),'Main Ledger'!$H675,0),0)</f>
        <v>0</v>
      </c>
      <c r="F667" s="60" t="s">
        <v>715</v>
      </c>
      <c r="G667">
        <f>IF(AND('Main Ledger'!$E$8-60&lt;'Main Ledger'!A675,'Main Ledger'!A675&lt;'Main Ledger'!$E$8+365),1,0)</f>
        <v>1</v>
      </c>
    </row>
    <row r="668" spans="1:7" ht="12.75">
      <c r="A668">
        <f>IF(ISNUMBER('Start - Print Reports'!$C$10),IF(AND('Main Ledger'!$A676&gt;'Start - Print Reports'!$C$10,'Start - Print Reports'!$A$10='Main Ledger'!$F676),'Main Ledger'!$H676,0),0)</f>
        <v>0</v>
      </c>
      <c r="B668">
        <f>IF(ISNUMBER('Start - Print Reports'!$C$11),IF(AND('Main Ledger'!$A676&gt;'Start - Print Reports'!$C$11,'Start - Print Reports'!$A$11='Main Ledger'!$F676),'Main Ledger'!$H676,0),0)</f>
        <v>0</v>
      </c>
      <c r="C668">
        <f>IF(ISNUMBER('Start - Print Reports'!$C$12),IF(AND('Main Ledger'!$A676&gt;'Start - Print Reports'!$C$12,'Start - Print Reports'!$A$12='Main Ledger'!$F676),'Main Ledger'!$H676,0),0)</f>
        <v>0</v>
      </c>
      <c r="D668">
        <f>IF(ISNUMBER('Start - Print Reports'!$C$13),IF(AND('Main Ledger'!$A676&gt;'Start - Print Reports'!$C$13,'Start - Print Reports'!$A$13='Main Ledger'!$F676),'Main Ledger'!$H676,0),0)</f>
        <v>0</v>
      </c>
      <c r="E668">
        <f>IF(ISNUMBER('Start - Print Reports'!$C$14),IF(AND('Main Ledger'!$A676&gt;'Start - Print Reports'!$C$14,'Start - Print Reports'!$A$14='Main Ledger'!$F676),'Main Ledger'!$H676,0),0)</f>
        <v>0</v>
      </c>
      <c r="F668" s="60" t="s">
        <v>716</v>
      </c>
      <c r="G668">
        <f>IF(AND('Main Ledger'!$E$8-60&lt;'Main Ledger'!A676,'Main Ledger'!A676&lt;'Main Ledger'!$E$8+365),1,0)</f>
        <v>1</v>
      </c>
    </row>
    <row r="669" spans="1:7" ht="12.75">
      <c r="A669">
        <f>IF(ISNUMBER('Start - Print Reports'!$C$10),IF(AND('Main Ledger'!$A677&gt;'Start - Print Reports'!$C$10,'Start - Print Reports'!$A$10='Main Ledger'!$F677),'Main Ledger'!$H677,0),0)</f>
        <v>0</v>
      </c>
      <c r="B669">
        <f>IF(ISNUMBER('Start - Print Reports'!$C$11),IF(AND('Main Ledger'!$A677&gt;'Start - Print Reports'!$C$11,'Start - Print Reports'!$A$11='Main Ledger'!$F677),'Main Ledger'!$H677,0),0)</f>
        <v>0</v>
      </c>
      <c r="C669">
        <f>IF(ISNUMBER('Start - Print Reports'!$C$12),IF(AND('Main Ledger'!$A677&gt;'Start - Print Reports'!$C$12,'Start - Print Reports'!$A$12='Main Ledger'!$F677),'Main Ledger'!$H677,0),0)</f>
        <v>0</v>
      </c>
      <c r="D669">
        <f>IF(ISNUMBER('Start - Print Reports'!$C$13),IF(AND('Main Ledger'!$A677&gt;'Start - Print Reports'!$C$13,'Start - Print Reports'!$A$13='Main Ledger'!$F677),'Main Ledger'!$H677,0),0)</f>
        <v>0</v>
      </c>
      <c r="E669">
        <f>IF(ISNUMBER('Start - Print Reports'!$C$14),IF(AND('Main Ledger'!$A677&gt;'Start - Print Reports'!$C$14,'Start - Print Reports'!$A$14='Main Ledger'!$F677),'Main Ledger'!$H677,0),0)</f>
        <v>0</v>
      </c>
      <c r="F669" s="60" t="s">
        <v>717</v>
      </c>
      <c r="G669">
        <f>IF(AND('Main Ledger'!$E$8-60&lt;'Main Ledger'!A677,'Main Ledger'!A677&lt;'Main Ledger'!$E$8+365),1,0)</f>
        <v>1</v>
      </c>
    </row>
    <row r="670" spans="1:7" ht="12.75">
      <c r="A670">
        <f>IF(ISNUMBER('Start - Print Reports'!$C$10),IF(AND('Main Ledger'!$A678&gt;'Start - Print Reports'!$C$10,'Start - Print Reports'!$A$10='Main Ledger'!$F678),'Main Ledger'!$H678,0),0)</f>
        <v>0</v>
      </c>
      <c r="B670">
        <f>IF(ISNUMBER('Start - Print Reports'!$C$11),IF(AND('Main Ledger'!$A678&gt;'Start - Print Reports'!$C$11,'Start - Print Reports'!$A$11='Main Ledger'!$F678),'Main Ledger'!$H678,0),0)</f>
        <v>0</v>
      </c>
      <c r="C670">
        <f>IF(ISNUMBER('Start - Print Reports'!$C$12),IF(AND('Main Ledger'!$A678&gt;'Start - Print Reports'!$C$12,'Start - Print Reports'!$A$12='Main Ledger'!$F678),'Main Ledger'!$H678,0),0)</f>
        <v>0</v>
      </c>
      <c r="D670">
        <f>IF(ISNUMBER('Start - Print Reports'!$C$13),IF(AND('Main Ledger'!$A678&gt;'Start - Print Reports'!$C$13,'Start - Print Reports'!$A$13='Main Ledger'!$F678),'Main Ledger'!$H678,0),0)</f>
        <v>0</v>
      </c>
      <c r="E670">
        <f>IF(ISNUMBER('Start - Print Reports'!$C$14),IF(AND('Main Ledger'!$A678&gt;'Start - Print Reports'!$C$14,'Start - Print Reports'!$A$14='Main Ledger'!$F678),'Main Ledger'!$H678,0),0)</f>
        <v>0</v>
      </c>
      <c r="F670" s="60" t="s">
        <v>718</v>
      </c>
      <c r="G670">
        <f>IF(AND('Main Ledger'!$E$8-60&lt;'Main Ledger'!A678,'Main Ledger'!A678&lt;'Main Ledger'!$E$8+365),1,0)</f>
        <v>1</v>
      </c>
    </row>
    <row r="671" spans="1:7" ht="12.75">
      <c r="A671">
        <f>IF(ISNUMBER('Start - Print Reports'!$C$10),IF(AND('Main Ledger'!$A679&gt;'Start - Print Reports'!$C$10,'Start - Print Reports'!$A$10='Main Ledger'!$F679),'Main Ledger'!$H679,0),0)</f>
        <v>0</v>
      </c>
      <c r="B671">
        <f>IF(ISNUMBER('Start - Print Reports'!$C$11),IF(AND('Main Ledger'!$A679&gt;'Start - Print Reports'!$C$11,'Start - Print Reports'!$A$11='Main Ledger'!$F679),'Main Ledger'!$H679,0),0)</f>
        <v>0</v>
      </c>
      <c r="C671">
        <f>IF(ISNUMBER('Start - Print Reports'!$C$12),IF(AND('Main Ledger'!$A679&gt;'Start - Print Reports'!$C$12,'Start - Print Reports'!$A$12='Main Ledger'!$F679),'Main Ledger'!$H679,0),0)</f>
        <v>0</v>
      </c>
      <c r="D671">
        <f>IF(ISNUMBER('Start - Print Reports'!$C$13),IF(AND('Main Ledger'!$A679&gt;'Start - Print Reports'!$C$13,'Start - Print Reports'!$A$13='Main Ledger'!$F679),'Main Ledger'!$H679,0),0)</f>
        <v>0</v>
      </c>
      <c r="E671">
        <f>IF(ISNUMBER('Start - Print Reports'!$C$14),IF(AND('Main Ledger'!$A679&gt;'Start - Print Reports'!$C$14,'Start - Print Reports'!$A$14='Main Ledger'!$F679),'Main Ledger'!$H679,0),0)</f>
        <v>0</v>
      </c>
      <c r="F671" s="60" t="s">
        <v>719</v>
      </c>
      <c r="G671">
        <f>IF(AND('Main Ledger'!$E$8-60&lt;'Main Ledger'!A679,'Main Ledger'!A679&lt;'Main Ledger'!$E$8+365),1,0)</f>
        <v>1</v>
      </c>
    </row>
    <row r="672" spans="1:7" ht="12.75">
      <c r="A672">
        <f>IF(ISNUMBER('Start - Print Reports'!$C$10),IF(AND('Main Ledger'!$A680&gt;'Start - Print Reports'!$C$10,'Start - Print Reports'!$A$10='Main Ledger'!$F680),'Main Ledger'!$H680,0),0)</f>
        <v>0</v>
      </c>
      <c r="B672">
        <f>IF(ISNUMBER('Start - Print Reports'!$C$11),IF(AND('Main Ledger'!$A680&gt;'Start - Print Reports'!$C$11,'Start - Print Reports'!$A$11='Main Ledger'!$F680),'Main Ledger'!$H680,0),0)</f>
        <v>0</v>
      </c>
      <c r="C672">
        <f>IF(ISNUMBER('Start - Print Reports'!$C$12),IF(AND('Main Ledger'!$A680&gt;'Start - Print Reports'!$C$12,'Start - Print Reports'!$A$12='Main Ledger'!$F680),'Main Ledger'!$H680,0),0)</f>
        <v>0</v>
      </c>
      <c r="D672">
        <f>IF(ISNUMBER('Start - Print Reports'!$C$13),IF(AND('Main Ledger'!$A680&gt;'Start - Print Reports'!$C$13,'Start - Print Reports'!$A$13='Main Ledger'!$F680),'Main Ledger'!$H680,0),0)</f>
        <v>0</v>
      </c>
      <c r="E672">
        <f>IF(ISNUMBER('Start - Print Reports'!$C$14),IF(AND('Main Ledger'!$A680&gt;'Start - Print Reports'!$C$14,'Start - Print Reports'!$A$14='Main Ledger'!$F680),'Main Ledger'!$H680,0),0)</f>
        <v>0</v>
      </c>
      <c r="F672" s="60" t="s">
        <v>720</v>
      </c>
      <c r="G672">
        <f>IF(AND('Main Ledger'!$E$8-60&lt;'Main Ledger'!A680,'Main Ledger'!A680&lt;'Main Ledger'!$E$8+365),1,0)</f>
        <v>1</v>
      </c>
    </row>
    <row r="673" spans="1:7" ht="12.75">
      <c r="A673">
        <f>IF(ISNUMBER('Start - Print Reports'!$C$10),IF(AND('Main Ledger'!$A681&gt;'Start - Print Reports'!$C$10,'Start - Print Reports'!$A$10='Main Ledger'!$F681),'Main Ledger'!$H681,0),0)</f>
        <v>0</v>
      </c>
      <c r="B673">
        <f>IF(ISNUMBER('Start - Print Reports'!$C$11),IF(AND('Main Ledger'!$A681&gt;'Start - Print Reports'!$C$11,'Start - Print Reports'!$A$11='Main Ledger'!$F681),'Main Ledger'!$H681,0),0)</f>
        <v>0</v>
      </c>
      <c r="C673">
        <f>IF(ISNUMBER('Start - Print Reports'!$C$12),IF(AND('Main Ledger'!$A681&gt;'Start - Print Reports'!$C$12,'Start - Print Reports'!$A$12='Main Ledger'!$F681),'Main Ledger'!$H681,0),0)</f>
        <v>0</v>
      </c>
      <c r="D673">
        <f>IF(ISNUMBER('Start - Print Reports'!$C$13),IF(AND('Main Ledger'!$A681&gt;'Start - Print Reports'!$C$13,'Start - Print Reports'!$A$13='Main Ledger'!$F681),'Main Ledger'!$H681,0),0)</f>
        <v>0</v>
      </c>
      <c r="E673">
        <f>IF(ISNUMBER('Start - Print Reports'!$C$14),IF(AND('Main Ledger'!$A681&gt;'Start - Print Reports'!$C$14,'Start - Print Reports'!$A$14='Main Ledger'!$F681),'Main Ledger'!$H681,0),0)</f>
        <v>0</v>
      </c>
      <c r="F673" s="60" t="s">
        <v>721</v>
      </c>
      <c r="G673">
        <f>IF(AND('Main Ledger'!$E$8-60&lt;'Main Ledger'!A681,'Main Ledger'!A681&lt;'Main Ledger'!$E$8+365),1,0)</f>
        <v>1</v>
      </c>
    </row>
    <row r="674" spans="1:7" ht="12.75">
      <c r="A674">
        <f>IF(ISNUMBER('Start - Print Reports'!$C$10),IF(AND('Main Ledger'!$A682&gt;'Start - Print Reports'!$C$10,'Start - Print Reports'!$A$10='Main Ledger'!$F682),'Main Ledger'!$H682,0),0)</f>
        <v>0</v>
      </c>
      <c r="B674">
        <f>IF(ISNUMBER('Start - Print Reports'!$C$11),IF(AND('Main Ledger'!$A682&gt;'Start - Print Reports'!$C$11,'Start - Print Reports'!$A$11='Main Ledger'!$F682),'Main Ledger'!$H682,0),0)</f>
        <v>0</v>
      </c>
      <c r="C674">
        <f>IF(ISNUMBER('Start - Print Reports'!$C$12),IF(AND('Main Ledger'!$A682&gt;'Start - Print Reports'!$C$12,'Start - Print Reports'!$A$12='Main Ledger'!$F682),'Main Ledger'!$H682,0),0)</f>
        <v>0</v>
      </c>
      <c r="D674">
        <f>IF(ISNUMBER('Start - Print Reports'!$C$13),IF(AND('Main Ledger'!$A682&gt;'Start - Print Reports'!$C$13,'Start - Print Reports'!$A$13='Main Ledger'!$F682),'Main Ledger'!$H682,0),0)</f>
        <v>0</v>
      </c>
      <c r="E674">
        <f>IF(ISNUMBER('Start - Print Reports'!$C$14),IF(AND('Main Ledger'!$A682&gt;'Start - Print Reports'!$C$14,'Start - Print Reports'!$A$14='Main Ledger'!$F682),'Main Ledger'!$H682,0),0)</f>
        <v>0</v>
      </c>
      <c r="F674" s="60" t="s">
        <v>722</v>
      </c>
      <c r="G674">
        <f>IF(AND('Main Ledger'!$E$8-60&lt;'Main Ledger'!A682,'Main Ledger'!A682&lt;'Main Ledger'!$E$8+365),1,0)</f>
        <v>1</v>
      </c>
    </row>
    <row r="675" spans="1:7" ht="12.75">
      <c r="A675">
        <f>IF(ISNUMBER('Start - Print Reports'!$C$10),IF(AND('Main Ledger'!$A683&gt;'Start - Print Reports'!$C$10,'Start - Print Reports'!$A$10='Main Ledger'!$F683),'Main Ledger'!$H683,0),0)</f>
        <v>0</v>
      </c>
      <c r="B675">
        <f>IF(ISNUMBER('Start - Print Reports'!$C$11),IF(AND('Main Ledger'!$A683&gt;'Start - Print Reports'!$C$11,'Start - Print Reports'!$A$11='Main Ledger'!$F683),'Main Ledger'!$H683,0),0)</f>
        <v>0</v>
      </c>
      <c r="C675">
        <f>IF(ISNUMBER('Start - Print Reports'!$C$12),IF(AND('Main Ledger'!$A683&gt;'Start - Print Reports'!$C$12,'Start - Print Reports'!$A$12='Main Ledger'!$F683),'Main Ledger'!$H683,0),0)</f>
        <v>0</v>
      </c>
      <c r="D675">
        <f>IF(ISNUMBER('Start - Print Reports'!$C$13),IF(AND('Main Ledger'!$A683&gt;'Start - Print Reports'!$C$13,'Start - Print Reports'!$A$13='Main Ledger'!$F683),'Main Ledger'!$H683,0),0)</f>
        <v>0</v>
      </c>
      <c r="E675">
        <f>IF(ISNUMBER('Start - Print Reports'!$C$14),IF(AND('Main Ledger'!$A683&gt;'Start - Print Reports'!$C$14,'Start - Print Reports'!$A$14='Main Ledger'!$F683),'Main Ledger'!$H683,0),0)</f>
        <v>0</v>
      </c>
      <c r="F675" s="60" t="s">
        <v>723</v>
      </c>
      <c r="G675">
        <f>IF(AND('Main Ledger'!$E$8-60&lt;'Main Ledger'!A683,'Main Ledger'!A683&lt;'Main Ledger'!$E$8+365),1,0)</f>
        <v>1</v>
      </c>
    </row>
    <row r="676" spans="1:7" ht="12.75">
      <c r="A676">
        <f>IF(ISNUMBER('Start - Print Reports'!$C$10),IF(AND('Main Ledger'!$A684&gt;'Start - Print Reports'!$C$10,'Start - Print Reports'!$A$10='Main Ledger'!$F684),'Main Ledger'!$H684,0),0)</f>
        <v>0</v>
      </c>
      <c r="B676">
        <f>IF(ISNUMBER('Start - Print Reports'!$C$11),IF(AND('Main Ledger'!$A684&gt;'Start - Print Reports'!$C$11,'Start - Print Reports'!$A$11='Main Ledger'!$F684),'Main Ledger'!$H684,0),0)</f>
        <v>0</v>
      </c>
      <c r="C676">
        <f>IF(ISNUMBER('Start - Print Reports'!$C$12),IF(AND('Main Ledger'!$A684&gt;'Start - Print Reports'!$C$12,'Start - Print Reports'!$A$12='Main Ledger'!$F684),'Main Ledger'!$H684,0),0)</f>
        <v>0</v>
      </c>
      <c r="D676">
        <f>IF(ISNUMBER('Start - Print Reports'!$C$13),IF(AND('Main Ledger'!$A684&gt;'Start - Print Reports'!$C$13,'Start - Print Reports'!$A$13='Main Ledger'!$F684),'Main Ledger'!$H684,0),0)</f>
        <v>0</v>
      </c>
      <c r="E676">
        <f>IF(ISNUMBER('Start - Print Reports'!$C$14),IF(AND('Main Ledger'!$A684&gt;'Start - Print Reports'!$C$14,'Start - Print Reports'!$A$14='Main Ledger'!$F684),'Main Ledger'!$H684,0),0)</f>
        <v>0</v>
      </c>
      <c r="F676" s="60" t="s">
        <v>724</v>
      </c>
      <c r="G676">
        <f>IF(AND('Main Ledger'!$E$8-60&lt;'Main Ledger'!A684,'Main Ledger'!A684&lt;'Main Ledger'!$E$8+365),1,0)</f>
        <v>1</v>
      </c>
    </row>
    <row r="677" spans="1:7" ht="12.75">
      <c r="A677">
        <f>IF(ISNUMBER('Start - Print Reports'!$C$10),IF(AND('Main Ledger'!$A685&gt;'Start - Print Reports'!$C$10,'Start - Print Reports'!$A$10='Main Ledger'!$F685),'Main Ledger'!$H685,0),0)</f>
        <v>0</v>
      </c>
      <c r="B677">
        <f>IF(ISNUMBER('Start - Print Reports'!$C$11),IF(AND('Main Ledger'!$A685&gt;'Start - Print Reports'!$C$11,'Start - Print Reports'!$A$11='Main Ledger'!$F685),'Main Ledger'!$H685,0),0)</f>
        <v>0</v>
      </c>
      <c r="C677">
        <f>IF(ISNUMBER('Start - Print Reports'!$C$12),IF(AND('Main Ledger'!$A685&gt;'Start - Print Reports'!$C$12,'Start - Print Reports'!$A$12='Main Ledger'!$F685),'Main Ledger'!$H685,0),0)</f>
        <v>0</v>
      </c>
      <c r="D677">
        <f>IF(ISNUMBER('Start - Print Reports'!$C$13),IF(AND('Main Ledger'!$A685&gt;'Start - Print Reports'!$C$13,'Start - Print Reports'!$A$13='Main Ledger'!$F685),'Main Ledger'!$H685,0),0)</f>
        <v>0</v>
      </c>
      <c r="E677">
        <f>IF(ISNUMBER('Start - Print Reports'!$C$14),IF(AND('Main Ledger'!$A685&gt;'Start - Print Reports'!$C$14,'Start - Print Reports'!$A$14='Main Ledger'!$F685),'Main Ledger'!$H685,0),0)</f>
        <v>0</v>
      </c>
      <c r="F677" s="60" t="s">
        <v>725</v>
      </c>
      <c r="G677">
        <f>IF(AND('Main Ledger'!$E$8-60&lt;'Main Ledger'!A685,'Main Ledger'!A685&lt;'Main Ledger'!$E$8+365),1,0)</f>
        <v>1</v>
      </c>
    </row>
    <row r="678" spans="1:7" ht="12.75">
      <c r="A678">
        <f>IF(ISNUMBER('Start - Print Reports'!$C$10),IF(AND('Main Ledger'!$A686&gt;'Start - Print Reports'!$C$10,'Start - Print Reports'!$A$10='Main Ledger'!$F686),'Main Ledger'!$H686,0),0)</f>
        <v>0</v>
      </c>
      <c r="B678">
        <f>IF(ISNUMBER('Start - Print Reports'!$C$11),IF(AND('Main Ledger'!$A686&gt;'Start - Print Reports'!$C$11,'Start - Print Reports'!$A$11='Main Ledger'!$F686),'Main Ledger'!$H686,0),0)</f>
        <v>0</v>
      </c>
      <c r="C678">
        <f>IF(ISNUMBER('Start - Print Reports'!$C$12),IF(AND('Main Ledger'!$A686&gt;'Start - Print Reports'!$C$12,'Start - Print Reports'!$A$12='Main Ledger'!$F686),'Main Ledger'!$H686,0),0)</f>
        <v>0</v>
      </c>
      <c r="D678">
        <f>IF(ISNUMBER('Start - Print Reports'!$C$13),IF(AND('Main Ledger'!$A686&gt;'Start - Print Reports'!$C$13,'Start - Print Reports'!$A$13='Main Ledger'!$F686),'Main Ledger'!$H686,0),0)</f>
        <v>0</v>
      </c>
      <c r="E678">
        <f>IF(ISNUMBER('Start - Print Reports'!$C$14),IF(AND('Main Ledger'!$A686&gt;'Start - Print Reports'!$C$14,'Start - Print Reports'!$A$14='Main Ledger'!$F686),'Main Ledger'!$H686,0),0)</f>
        <v>0</v>
      </c>
      <c r="F678" s="60" t="s">
        <v>726</v>
      </c>
      <c r="G678">
        <f>IF(AND('Main Ledger'!$E$8-60&lt;'Main Ledger'!A686,'Main Ledger'!A686&lt;'Main Ledger'!$E$8+365),1,0)</f>
        <v>1</v>
      </c>
    </row>
    <row r="679" spans="1:7" ht="12.75">
      <c r="A679">
        <f>IF(ISNUMBER('Start - Print Reports'!$C$10),IF(AND('Main Ledger'!$A687&gt;'Start - Print Reports'!$C$10,'Start - Print Reports'!$A$10='Main Ledger'!$F687),'Main Ledger'!$H687,0),0)</f>
        <v>0</v>
      </c>
      <c r="B679">
        <f>IF(ISNUMBER('Start - Print Reports'!$C$11),IF(AND('Main Ledger'!$A687&gt;'Start - Print Reports'!$C$11,'Start - Print Reports'!$A$11='Main Ledger'!$F687),'Main Ledger'!$H687,0),0)</f>
        <v>0</v>
      </c>
      <c r="C679">
        <f>IF(ISNUMBER('Start - Print Reports'!$C$12),IF(AND('Main Ledger'!$A687&gt;'Start - Print Reports'!$C$12,'Start - Print Reports'!$A$12='Main Ledger'!$F687),'Main Ledger'!$H687,0),0)</f>
        <v>0</v>
      </c>
      <c r="D679">
        <f>IF(ISNUMBER('Start - Print Reports'!$C$13),IF(AND('Main Ledger'!$A687&gt;'Start - Print Reports'!$C$13,'Start - Print Reports'!$A$13='Main Ledger'!$F687),'Main Ledger'!$H687,0),0)</f>
        <v>0</v>
      </c>
      <c r="E679">
        <f>IF(ISNUMBER('Start - Print Reports'!$C$14),IF(AND('Main Ledger'!$A687&gt;'Start - Print Reports'!$C$14,'Start - Print Reports'!$A$14='Main Ledger'!$F687),'Main Ledger'!$H687,0),0)</f>
        <v>0</v>
      </c>
      <c r="F679" s="60" t="s">
        <v>727</v>
      </c>
      <c r="G679">
        <f>IF(AND('Main Ledger'!$E$8-60&lt;'Main Ledger'!A687,'Main Ledger'!A687&lt;'Main Ledger'!$E$8+365),1,0)</f>
        <v>1</v>
      </c>
    </row>
    <row r="680" spans="1:7" ht="12.75">
      <c r="A680">
        <f>IF(ISNUMBER('Start - Print Reports'!$C$10),IF(AND('Main Ledger'!$A688&gt;'Start - Print Reports'!$C$10,'Start - Print Reports'!$A$10='Main Ledger'!$F688),'Main Ledger'!$H688,0),0)</f>
        <v>0</v>
      </c>
      <c r="B680">
        <f>IF(ISNUMBER('Start - Print Reports'!$C$11),IF(AND('Main Ledger'!$A688&gt;'Start - Print Reports'!$C$11,'Start - Print Reports'!$A$11='Main Ledger'!$F688),'Main Ledger'!$H688,0),0)</f>
        <v>0</v>
      </c>
      <c r="C680">
        <f>IF(ISNUMBER('Start - Print Reports'!$C$12),IF(AND('Main Ledger'!$A688&gt;'Start - Print Reports'!$C$12,'Start - Print Reports'!$A$12='Main Ledger'!$F688),'Main Ledger'!$H688,0),0)</f>
        <v>0</v>
      </c>
      <c r="D680">
        <f>IF(ISNUMBER('Start - Print Reports'!$C$13),IF(AND('Main Ledger'!$A688&gt;'Start - Print Reports'!$C$13,'Start - Print Reports'!$A$13='Main Ledger'!$F688),'Main Ledger'!$H688,0),0)</f>
        <v>0</v>
      </c>
      <c r="E680">
        <f>IF(ISNUMBER('Start - Print Reports'!$C$14),IF(AND('Main Ledger'!$A688&gt;'Start - Print Reports'!$C$14,'Start - Print Reports'!$A$14='Main Ledger'!$F688),'Main Ledger'!$H688,0),0)</f>
        <v>0</v>
      </c>
      <c r="F680" s="60" t="s">
        <v>728</v>
      </c>
      <c r="G680">
        <f>IF(AND('Main Ledger'!$E$8-60&lt;'Main Ledger'!A688,'Main Ledger'!A688&lt;'Main Ledger'!$E$8+365),1,0)</f>
        <v>1</v>
      </c>
    </row>
    <row r="681" spans="1:7" ht="12.75">
      <c r="A681">
        <f>IF(ISNUMBER('Start - Print Reports'!$C$10),IF(AND('Main Ledger'!$A689&gt;'Start - Print Reports'!$C$10,'Start - Print Reports'!$A$10='Main Ledger'!$F689),'Main Ledger'!$H689,0),0)</f>
        <v>0</v>
      </c>
      <c r="B681">
        <f>IF(ISNUMBER('Start - Print Reports'!$C$11),IF(AND('Main Ledger'!$A689&gt;'Start - Print Reports'!$C$11,'Start - Print Reports'!$A$11='Main Ledger'!$F689),'Main Ledger'!$H689,0),0)</f>
        <v>0</v>
      </c>
      <c r="C681">
        <f>IF(ISNUMBER('Start - Print Reports'!$C$12),IF(AND('Main Ledger'!$A689&gt;'Start - Print Reports'!$C$12,'Start - Print Reports'!$A$12='Main Ledger'!$F689),'Main Ledger'!$H689,0),0)</f>
        <v>0</v>
      </c>
      <c r="D681">
        <f>IF(ISNUMBER('Start - Print Reports'!$C$13),IF(AND('Main Ledger'!$A689&gt;'Start - Print Reports'!$C$13,'Start - Print Reports'!$A$13='Main Ledger'!$F689),'Main Ledger'!$H689,0),0)</f>
        <v>0</v>
      </c>
      <c r="E681">
        <f>IF(ISNUMBER('Start - Print Reports'!$C$14),IF(AND('Main Ledger'!$A689&gt;'Start - Print Reports'!$C$14,'Start - Print Reports'!$A$14='Main Ledger'!$F689),'Main Ledger'!$H689,0),0)</f>
        <v>0</v>
      </c>
      <c r="F681" s="60" t="s">
        <v>729</v>
      </c>
      <c r="G681">
        <f>IF(AND('Main Ledger'!$E$8-60&lt;'Main Ledger'!A689,'Main Ledger'!A689&lt;'Main Ledger'!$E$8+365),1,0)</f>
        <v>1</v>
      </c>
    </row>
    <row r="682" spans="1:7" ht="12.75">
      <c r="A682">
        <f>IF(ISNUMBER('Start - Print Reports'!$C$10),IF(AND('Main Ledger'!$A690&gt;'Start - Print Reports'!$C$10,'Start - Print Reports'!$A$10='Main Ledger'!$F690),'Main Ledger'!$H690,0),0)</f>
        <v>0</v>
      </c>
      <c r="B682">
        <f>IF(ISNUMBER('Start - Print Reports'!$C$11),IF(AND('Main Ledger'!$A690&gt;'Start - Print Reports'!$C$11,'Start - Print Reports'!$A$11='Main Ledger'!$F690),'Main Ledger'!$H690,0),0)</f>
        <v>0</v>
      </c>
      <c r="C682">
        <f>IF(ISNUMBER('Start - Print Reports'!$C$12),IF(AND('Main Ledger'!$A690&gt;'Start - Print Reports'!$C$12,'Start - Print Reports'!$A$12='Main Ledger'!$F690),'Main Ledger'!$H690,0),0)</f>
        <v>0</v>
      </c>
      <c r="D682">
        <f>IF(ISNUMBER('Start - Print Reports'!$C$13),IF(AND('Main Ledger'!$A690&gt;'Start - Print Reports'!$C$13,'Start - Print Reports'!$A$13='Main Ledger'!$F690),'Main Ledger'!$H690,0),0)</f>
        <v>0</v>
      </c>
      <c r="E682">
        <f>IF(ISNUMBER('Start - Print Reports'!$C$14),IF(AND('Main Ledger'!$A690&gt;'Start - Print Reports'!$C$14,'Start - Print Reports'!$A$14='Main Ledger'!$F690),'Main Ledger'!$H690,0),0)</f>
        <v>0</v>
      </c>
      <c r="F682" s="60" t="s">
        <v>730</v>
      </c>
      <c r="G682">
        <f>IF(AND('Main Ledger'!$E$8-60&lt;'Main Ledger'!A690,'Main Ledger'!A690&lt;'Main Ledger'!$E$8+365),1,0)</f>
        <v>1</v>
      </c>
    </row>
    <row r="683" spans="1:7" ht="12.75">
      <c r="A683">
        <f>IF(ISNUMBER('Start - Print Reports'!$C$10),IF(AND('Main Ledger'!$A691&gt;'Start - Print Reports'!$C$10,'Start - Print Reports'!$A$10='Main Ledger'!$F691),'Main Ledger'!$H691,0),0)</f>
        <v>0</v>
      </c>
      <c r="B683">
        <f>IF(ISNUMBER('Start - Print Reports'!$C$11),IF(AND('Main Ledger'!$A691&gt;'Start - Print Reports'!$C$11,'Start - Print Reports'!$A$11='Main Ledger'!$F691),'Main Ledger'!$H691,0),0)</f>
        <v>0</v>
      </c>
      <c r="C683">
        <f>IF(ISNUMBER('Start - Print Reports'!$C$12),IF(AND('Main Ledger'!$A691&gt;'Start - Print Reports'!$C$12,'Start - Print Reports'!$A$12='Main Ledger'!$F691),'Main Ledger'!$H691,0),0)</f>
        <v>0</v>
      </c>
      <c r="D683">
        <f>IF(ISNUMBER('Start - Print Reports'!$C$13),IF(AND('Main Ledger'!$A691&gt;'Start - Print Reports'!$C$13,'Start - Print Reports'!$A$13='Main Ledger'!$F691),'Main Ledger'!$H691,0),0)</f>
        <v>0</v>
      </c>
      <c r="E683">
        <f>IF(ISNUMBER('Start - Print Reports'!$C$14),IF(AND('Main Ledger'!$A691&gt;'Start - Print Reports'!$C$14,'Start - Print Reports'!$A$14='Main Ledger'!$F691),'Main Ledger'!$H691,0),0)</f>
        <v>0</v>
      </c>
      <c r="F683" s="60" t="s">
        <v>731</v>
      </c>
      <c r="G683">
        <f>IF(AND('Main Ledger'!$E$8-60&lt;'Main Ledger'!A691,'Main Ledger'!A691&lt;'Main Ledger'!$E$8+365),1,0)</f>
        <v>1</v>
      </c>
    </row>
    <row r="684" spans="1:7" ht="12.75">
      <c r="A684">
        <f>IF(ISNUMBER('Start - Print Reports'!$C$10),IF(AND('Main Ledger'!$A692&gt;'Start - Print Reports'!$C$10,'Start - Print Reports'!$A$10='Main Ledger'!$F692),'Main Ledger'!$H692,0),0)</f>
        <v>0</v>
      </c>
      <c r="B684">
        <f>IF(ISNUMBER('Start - Print Reports'!$C$11),IF(AND('Main Ledger'!$A692&gt;'Start - Print Reports'!$C$11,'Start - Print Reports'!$A$11='Main Ledger'!$F692),'Main Ledger'!$H692,0),0)</f>
        <v>0</v>
      </c>
      <c r="C684">
        <f>IF(ISNUMBER('Start - Print Reports'!$C$12),IF(AND('Main Ledger'!$A692&gt;'Start - Print Reports'!$C$12,'Start - Print Reports'!$A$12='Main Ledger'!$F692),'Main Ledger'!$H692,0),0)</f>
        <v>0</v>
      </c>
      <c r="D684">
        <f>IF(ISNUMBER('Start - Print Reports'!$C$13),IF(AND('Main Ledger'!$A692&gt;'Start - Print Reports'!$C$13,'Start - Print Reports'!$A$13='Main Ledger'!$F692),'Main Ledger'!$H692,0),0)</f>
        <v>0</v>
      </c>
      <c r="E684">
        <f>IF(ISNUMBER('Start - Print Reports'!$C$14),IF(AND('Main Ledger'!$A692&gt;'Start - Print Reports'!$C$14,'Start - Print Reports'!$A$14='Main Ledger'!$F692),'Main Ledger'!$H692,0),0)</f>
        <v>0</v>
      </c>
      <c r="F684" s="60" t="s">
        <v>732</v>
      </c>
      <c r="G684">
        <f>IF(AND('Main Ledger'!$E$8-60&lt;'Main Ledger'!A692,'Main Ledger'!A692&lt;'Main Ledger'!$E$8+365),1,0)</f>
        <v>1</v>
      </c>
    </row>
    <row r="685" spans="1:7" ht="12.75">
      <c r="A685">
        <f>IF(ISNUMBER('Start - Print Reports'!$C$10),IF(AND('Main Ledger'!$A693&gt;'Start - Print Reports'!$C$10,'Start - Print Reports'!$A$10='Main Ledger'!$F693),'Main Ledger'!$H693,0),0)</f>
        <v>0</v>
      </c>
      <c r="B685">
        <f>IF(ISNUMBER('Start - Print Reports'!$C$11),IF(AND('Main Ledger'!$A693&gt;'Start - Print Reports'!$C$11,'Start - Print Reports'!$A$11='Main Ledger'!$F693),'Main Ledger'!$H693,0),0)</f>
        <v>0</v>
      </c>
      <c r="C685">
        <f>IF(ISNUMBER('Start - Print Reports'!$C$12),IF(AND('Main Ledger'!$A693&gt;'Start - Print Reports'!$C$12,'Start - Print Reports'!$A$12='Main Ledger'!$F693),'Main Ledger'!$H693,0),0)</f>
        <v>0</v>
      </c>
      <c r="D685">
        <f>IF(ISNUMBER('Start - Print Reports'!$C$13),IF(AND('Main Ledger'!$A693&gt;'Start - Print Reports'!$C$13,'Start - Print Reports'!$A$13='Main Ledger'!$F693),'Main Ledger'!$H693,0),0)</f>
        <v>0</v>
      </c>
      <c r="E685">
        <f>IF(ISNUMBER('Start - Print Reports'!$C$14),IF(AND('Main Ledger'!$A693&gt;'Start - Print Reports'!$C$14,'Start - Print Reports'!$A$14='Main Ledger'!$F693),'Main Ledger'!$H693,0),0)</f>
        <v>0</v>
      </c>
      <c r="F685" s="60" t="s">
        <v>733</v>
      </c>
      <c r="G685">
        <f>IF(AND('Main Ledger'!$E$8-60&lt;'Main Ledger'!A693,'Main Ledger'!A693&lt;'Main Ledger'!$E$8+365),1,0)</f>
        <v>1</v>
      </c>
    </row>
    <row r="686" spans="1:7" ht="12.75">
      <c r="A686">
        <f>IF(ISNUMBER('Start - Print Reports'!$C$10),IF(AND('Main Ledger'!$A694&gt;'Start - Print Reports'!$C$10,'Start - Print Reports'!$A$10='Main Ledger'!$F694),'Main Ledger'!$H694,0),0)</f>
        <v>0</v>
      </c>
      <c r="B686">
        <f>IF(ISNUMBER('Start - Print Reports'!$C$11),IF(AND('Main Ledger'!$A694&gt;'Start - Print Reports'!$C$11,'Start - Print Reports'!$A$11='Main Ledger'!$F694),'Main Ledger'!$H694,0),0)</f>
        <v>0</v>
      </c>
      <c r="C686">
        <f>IF(ISNUMBER('Start - Print Reports'!$C$12),IF(AND('Main Ledger'!$A694&gt;'Start - Print Reports'!$C$12,'Start - Print Reports'!$A$12='Main Ledger'!$F694),'Main Ledger'!$H694,0),0)</f>
        <v>0</v>
      </c>
      <c r="D686">
        <f>IF(ISNUMBER('Start - Print Reports'!$C$13),IF(AND('Main Ledger'!$A694&gt;'Start - Print Reports'!$C$13,'Start - Print Reports'!$A$13='Main Ledger'!$F694),'Main Ledger'!$H694,0),0)</f>
        <v>0</v>
      </c>
      <c r="E686">
        <f>IF(ISNUMBER('Start - Print Reports'!$C$14),IF(AND('Main Ledger'!$A694&gt;'Start - Print Reports'!$C$14,'Start - Print Reports'!$A$14='Main Ledger'!$F694),'Main Ledger'!$H694,0),0)</f>
        <v>0</v>
      </c>
      <c r="F686" s="60" t="s">
        <v>734</v>
      </c>
      <c r="G686">
        <f>IF(AND('Main Ledger'!$E$8-60&lt;'Main Ledger'!A694,'Main Ledger'!A694&lt;'Main Ledger'!$E$8+365),1,0)</f>
        <v>1</v>
      </c>
    </row>
    <row r="687" spans="1:7" ht="12.75">
      <c r="A687">
        <f>IF(ISNUMBER('Start - Print Reports'!$C$10),IF(AND('Main Ledger'!$A695&gt;'Start - Print Reports'!$C$10,'Start - Print Reports'!$A$10='Main Ledger'!$F695),'Main Ledger'!$H695,0),0)</f>
        <v>0</v>
      </c>
      <c r="B687">
        <f>IF(ISNUMBER('Start - Print Reports'!$C$11),IF(AND('Main Ledger'!$A695&gt;'Start - Print Reports'!$C$11,'Start - Print Reports'!$A$11='Main Ledger'!$F695),'Main Ledger'!$H695,0),0)</f>
        <v>0</v>
      </c>
      <c r="C687">
        <f>IF(ISNUMBER('Start - Print Reports'!$C$12),IF(AND('Main Ledger'!$A695&gt;'Start - Print Reports'!$C$12,'Start - Print Reports'!$A$12='Main Ledger'!$F695),'Main Ledger'!$H695,0),0)</f>
        <v>0</v>
      </c>
      <c r="D687">
        <f>IF(ISNUMBER('Start - Print Reports'!$C$13),IF(AND('Main Ledger'!$A695&gt;'Start - Print Reports'!$C$13,'Start - Print Reports'!$A$13='Main Ledger'!$F695),'Main Ledger'!$H695,0),0)</f>
        <v>0</v>
      </c>
      <c r="E687">
        <f>IF(ISNUMBER('Start - Print Reports'!$C$14),IF(AND('Main Ledger'!$A695&gt;'Start - Print Reports'!$C$14,'Start - Print Reports'!$A$14='Main Ledger'!$F695),'Main Ledger'!$H695,0),0)</f>
        <v>0</v>
      </c>
      <c r="F687" s="60" t="s">
        <v>735</v>
      </c>
      <c r="G687">
        <f>IF(AND('Main Ledger'!$E$8-60&lt;'Main Ledger'!A695,'Main Ledger'!A695&lt;'Main Ledger'!$E$8+365),1,0)</f>
        <v>1</v>
      </c>
    </row>
    <row r="688" spans="1:7" ht="12.75">
      <c r="A688">
        <f>IF(ISNUMBER('Start - Print Reports'!$C$10),IF(AND('Main Ledger'!$A696&gt;'Start - Print Reports'!$C$10,'Start - Print Reports'!$A$10='Main Ledger'!$F696),'Main Ledger'!$H696,0),0)</f>
        <v>0</v>
      </c>
      <c r="B688">
        <f>IF(ISNUMBER('Start - Print Reports'!$C$11),IF(AND('Main Ledger'!$A696&gt;'Start - Print Reports'!$C$11,'Start - Print Reports'!$A$11='Main Ledger'!$F696),'Main Ledger'!$H696,0),0)</f>
        <v>0</v>
      </c>
      <c r="C688">
        <f>IF(ISNUMBER('Start - Print Reports'!$C$12),IF(AND('Main Ledger'!$A696&gt;'Start - Print Reports'!$C$12,'Start - Print Reports'!$A$12='Main Ledger'!$F696),'Main Ledger'!$H696,0),0)</f>
        <v>0</v>
      </c>
      <c r="D688">
        <f>IF(ISNUMBER('Start - Print Reports'!$C$13),IF(AND('Main Ledger'!$A696&gt;'Start - Print Reports'!$C$13,'Start - Print Reports'!$A$13='Main Ledger'!$F696),'Main Ledger'!$H696,0),0)</f>
        <v>0</v>
      </c>
      <c r="E688">
        <f>IF(ISNUMBER('Start - Print Reports'!$C$14),IF(AND('Main Ledger'!$A696&gt;'Start - Print Reports'!$C$14,'Start - Print Reports'!$A$14='Main Ledger'!$F696),'Main Ledger'!$H696,0),0)</f>
        <v>0</v>
      </c>
      <c r="F688" s="60" t="s">
        <v>736</v>
      </c>
      <c r="G688">
        <f>IF(AND('Main Ledger'!$E$8-60&lt;'Main Ledger'!A696,'Main Ledger'!A696&lt;'Main Ledger'!$E$8+365),1,0)</f>
        <v>1</v>
      </c>
    </row>
    <row r="689" spans="1:7" ht="12.75">
      <c r="A689">
        <f>IF(ISNUMBER('Start - Print Reports'!$C$10),IF(AND('Main Ledger'!$A697&gt;'Start - Print Reports'!$C$10,'Start - Print Reports'!$A$10='Main Ledger'!$F697),'Main Ledger'!$H697,0),0)</f>
        <v>0</v>
      </c>
      <c r="B689">
        <f>IF(ISNUMBER('Start - Print Reports'!$C$11),IF(AND('Main Ledger'!$A697&gt;'Start - Print Reports'!$C$11,'Start - Print Reports'!$A$11='Main Ledger'!$F697),'Main Ledger'!$H697,0),0)</f>
        <v>0</v>
      </c>
      <c r="C689">
        <f>IF(ISNUMBER('Start - Print Reports'!$C$12),IF(AND('Main Ledger'!$A697&gt;'Start - Print Reports'!$C$12,'Start - Print Reports'!$A$12='Main Ledger'!$F697),'Main Ledger'!$H697,0),0)</f>
        <v>0</v>
      </c>
      <c r="D689">
        <f>IF(ISNUMBER('Start - Print Reports'!$C$13),IF(AND('Main Ledger'!$A697&gt;'Start - Print Reports'!$C$13,'Start - Print Reports'!$A$13='Main Ledger'!$F697),'Main Ledger'!$H697,0),0)</f>
        <v>0</v>
      </c>
      <c r="E689">
        <f>IF(ISNUMBER('Start - Print Reports'!$C$14),IF(AND('Main Ledger'!$A697&gt;'Start - Print Reports'!$C$14,'Start - Print Reports'!$A$14='Main Ledger'!$F697),'Main Ledger'!$H697,0),0)</f>
        <v>0</v>
      </c>
      <c r="F689" s="60" t="s">
        <v>737</v>
      </c>
      <c r="G689">
        <f>IF(AND('Main Ledger'!$E$8-60&lt;'Main Ledger'!A697,'Main Ledger'!A697&lt;'Main Ledger'!$E$8+365),1,0)</f>
        <v>1</v>
      </c>
    </row>
    <row r="690" spans="1:7" ht="12.75">
      <c r="A690">
        <f>IF(ISNUMBER('Start - Print Reports'!$C$10),IF(AND('Main Ledger'!$A698&gt;'Start - Print Reports'!$C$10,'Start - Print Reports'!$A$10='Main Ledger'!$F698),'Main Ledger'!$H698,0),0)</f>
        <v>0</v>
      </c>
      <c r="B690">
        <f>IF(ISNUMBER('Start - Print Reports'!$C$11),IF(AND('Main Ledger'!$A698&gt;'Start - Print Reports'!$C$11,'Start - Print Reports'!$A$11='Main Ledger'!$F698),'Main Ledger'!$H698,0),0)</f>
        <v>0</v>
      </c>
      <c r="C690">
        <f>IF(ISNUMBER('Start - Print Reports'!$C$12),IF(AND('Main Ledger'!$A698&gt;'Start - Print Reports'!$C$12,'Start - Print Reports'!$A$12='Main Ledger'!$F698),'Main Ledger'!$H698,0),0)</f>
        <v>0</v>
      </c>
      <c r="D690">
        <f>IF(ISNUMBER('Start - Print Reports'!$C$13),IF(AND('Main Ledger'!$A698&gt;'Start - Print Reports'!$C$13,'Start - Print Reports'!$A$13='Main Ledger'!$F698),'Main Ledger'!$H698,0),0)</f>
        <v>0</v>
      </c>
      <c r="E690">
        <f>IF(ISNUMBER('Start - Print Reports'!$C$14),IF(AND('Main Ledger'!$A698&gt;'Start - Print Reports'!$C$14,'Start - Print Reports'!$A$14='Main Ledger'!$F698),'Main Ledger'!$H698,0),0)</f>
        <v>0</v>
      </c>
      <c r="F690" s="60" t="s">
        <v>738</v>
      </c>
      <c r="G690">
        <f>IF(AND('Main Ledger'!$E$8-60&lt;'Main Ledger'!A698,'Main Ledger'!A698&lt;'Main Ledger'!$E$8+365),1,0)</f>
        <v>1</v>
      </c>
    </row>
    <row r="691" spans="1:7" ht="12.75">
      <c r="A691">
        <f>IF(ISNUMBER('Start - Print Reports'!$C$10),IF(AND('Main Ledger'!$A699&gt;'Start - Print Reports'!$C$10,'Start - Print Reports'!$A$10='Main Ledger'!$F699),'Main Ledger'!$H699,0),0)</f>
        <v>0</v>
      </c>
      <c r="B691">
        <f>IF(ISNUMBER('Start - Print Reports'!$C$11),IF(AND('Main Ledger'!$A699&gt;'Start - Print Reports'!$C$11,'Start - Print Reports'!$A$11='Main Ledger'!$F699),'Main Ledger'!$H699,0),0)</f>
        <v>0</v>
      </c>
      <c r="C691">
        <f>IF(ISNUMBER('Start - Print Reports'!$C$12),IF(AND('Main Ledger'!$A699&gt;'Start - Print Reports'!$C$12,'Start - Print Reports'!$A$12='Main Ledger'!$F699),'Main Ledger'!$H699,0),0)</f>
        <v>0</v>
      </c>
      <c r="D691">
        <f>IF(ISNUMBER('Start - Print Reports'!$C$13),IF(AND('Main Ledger'!$A699&gt;'Start - Print Reports'!$C$13,'Start - Print Reports'!$A$13='Main Ledger'!$F699),'Main Ledger'!$H699,0),0)</f>
        <v>0</v>
      </c>
      <c r="E691">
        <f>IF(ISNUMBER('Start - Print Reports'!$C$14),IF(AND('Main Ledger'!$A699&gt;'Start - Print Reports'!$C$14,'Start - Print Reports'!$A$14='Main Ledger'!$F699),'Main Ledger'!$H699,0),0)</f>
        <v>0</v>
      </c>
      <c r="F691" s="60" t="s">
        <v>739</v>
      </c>
      <c r="G691">
        <f>IF(AND('Main Ledger'!$E$8-60&lt;'Main Ledger'!A699,'Main Ledger'!A699&lt;'Main Ledger'!$E$8+365),1,0)</f>
        <v>1</v>
      </c>
    </row>
    <row r="692" spans="1:7" ht="12.75">
      <c r="A692">
        <f>IF(ISNUMBER('Start - Print Reports'!$C$10),IF(AND('Main Ledger'!$A700&gt;'Start - Print Reports'!$C$10,'Start - Print Reports'!$A$10='Main Ledger'!$F700),'Main Ledger'!$H700,0),0)</f>
        <v>0</v>
      </c>
      <c r="B692">
        <f>IF(ISNUMBER('Start - Print Reports'!$C$11),IF(AND('Main Ledger'!$A700&gt;'Start - Print Reports'!$C$11,'Start - Print Reports'!$A$11='Main Ledger'!$F700),'Main Ledger'!$H700,0),0)</f>
        <v>0</v>
      </c>
      <c r="C692">
        <f>IF(ISNUMBER('Start - Print Reports'!$C$12),IF(AND('Main Ledger'!$A700&gt;'Start - Print Reports'!$C$12,'Start - Print Reports'!$A$12='Main Ledger'!$F700),'Main Ledger'!$H700,0),0)</f>
        <v>0</v>
      </c>
      <c r="D692">
        <f>IF(ISNUMBER('Start - Print Reports'!$C$13),IF(AND('Main Ledger'!$A700&gt;'Start - Print Reports'!$C$13,'Start - Print Reports'!$A$13='Main Ledger'!$F700),'Main Ledger'!$H700,0),0)</f>
        <v>0</v>
      </c>
      <c r="E692">
        <f>IF(ISNUMBER('Start - Print Reports'!$C$14),IF(AND('Main Ledger'!$A700&gt;'Start - Print Reports'!$C$14,'Start - Print Reports'!$A$14='Main Ledger'!$F700),'Main Ledger'!$H700,0),0)</f>
        <v>0</v>
      </c>
      <c r="F692" s="60" t="s">
        <v>740</v>
      </c>
      <c r="G692">
        <f>IF(AND('Main Ledger'!$E$8-60&lt;'Main Ledger'!A700,'Main Ledger'!A700&lt;'Main Ledger'!$E$8+365),1,0)</f>
        <v>1</v>
      </c>
    </row>
    <row r="693" spans="1:7" ht="12.75">
      <c r="A693">
        <f>IF(ISNUMBER('Start - Print Reports'!$C$10),IF(AND('Main Ledger'!$A701&gt;'Start - Print Reports'!$C$10,'Start - Print Reports'!$A$10='Main Ledger'!$F701),'Main Ledger'!$H701,0),0)</f>
        <v>0</v>
      </c>
      <c r="B693">
        <f>IF(ISNUMBER('Start - Print Reports'!$C$11),IF(AND('Main Ledger'!$A701&gt;'Start - Print Reports'!$C$11,'Start - Print Reports'!$A$11='Main Ledger'!$F701),'Main Ledger'!$H701,0),0)</f>
        <v>0</v>
      </c>
      <c r="C693">
        <f>IF(ISNUMBER('Start - Print Reports'!$C$12),IF(AND('Main Ledger'!$A701&gt;'Start - Print Reports'!$C$12,'Start - Print Reports'!$A$12='Main Ledger'!$F701),'Main Ledger'!$H701,0),0)</f>
        <v>0</v>
      </c>
      <c r="D693">
        <f>IF(ISNUMBER('Start - Print Reports'!$C$13),IF(AND('Main Ledger'!$A701&gt;'Start - Print Reports'!$C$13,'Start - Print Reports'!$A$13='Main Ledger'!$F701),'Main Ledger'!$H701,0),0)</f>
        <v>0</v>
      </c>
      <c r="E693">
        <f>IF(ISNUMBER('Start - Print Reports'!$C$14),IF(AND('Main Ledger'!$A701&gt;'Start - Print Reports'!$C$14,'Start - Print Reports'!$A$14='Main Ledger'!$F701),'Main Ledger'!$H701,0),0)</f>
        <v>0</v>
      </c>
      <c r="F693" s="60" t="s">
        <v>741</v>
      </c>
      <c r="G693">
        <f>IF(AND('Main Ledger'!$E$8-60&lt;'Main Ledger'!A701,'Main Ledger'!A701&lt;'Main Ledger'!$E$8+365),1,0)</f>
        <v>1</v>
      </c>
    </row>
    <row r="694" spans="1:7" ht="12.75">
      <c r="A694">
        <f>IF(ISNUMBER('Start - Print Reports'!$C$10),IF(AND('Main Ledger'!$A702&gt;'Start - Print Reports'!$C$10,'Start - Print Reports'!$A$10='Main Ledger'!$F702),'Main Ledger'!$H702,0),0)</f>
        <v>0</v>
      </c>
      <c r="B694">
        <f>IF(ISNUMBER('Start - Print Reports'!$C$11),IF(AND('Main Ledger'!$A702&gt;'Start - Print Reports'!$C$11,'Start - Print Reports'!$A$11='Main Ledger'!$F702),'Main Ledger'!$H702,0),0)</f>
        <v>0</v>
      </c>
      <c r="C694">
        <f>IF(ISNUMBER('Start - Print Reports'!$C$12),IF(AND('Main Ledger'!$A702&gt;'Start - Print Reports'!$C$12,'Start - Print Reports'!$A$12='Main Ledger'!$F702),'Main Ledger'!$H702,0),0)</f>
        <v>0</v>
      </c>
      <c r="D694">
        <f>IF(ISNUMBER('Start - Print Reports'!$C$13),IF(AND('Main Ledger'!$A702&gt;'Start - Print Reports'!$C$13,'Start - Print Reports'!$A$13='Main Ledger'!$F702),'Main Ledger'!$H702,0),0)</f>
        <v>0</v>
      </c>
      <c r="E694">
        <f>IF(ISNUMBER('Start - Print Reports'!$C$14),IF(AND('Main Ledger'!$A702&gt;'Start - Print Reports'!$C$14,'Start - Print Reports'!$A$14='Main Ledger'!$F702),'Main Ledger'!$H702,0),0)</f>
        <v>0</v>
      </c>
      <c r="F694" s="60" t="s">
        <v>742</v>
      </c>
      <c r="G694">
        <f>IF(AND('Main Ledger'!$E$8-60&lt;'Main Ledger'!A702,'Main Ledger'!A702&lt;'Main Ledger'!$E$8+365),1,0)</f>
        <v>1</v>
      </c>
    </row>
    <row r="695" spans="1:7" ht="12.75">
      <c r="A695">
        <f>IF(ISNUMBER('Start - Print Reports'!$C$10),IF(AND('Main Ledger'!$A703&gt;'Start - Print Reports'!$C$10,'Start - Print Reports'!$A$10='Main Ledger'!$F703),'Main Ledger'!$H703,0),0)</f>
        <v>0</v>
      </c>
      <c r="B695">
        <f>IF(ISNUMBER('Start - Print Reports'!$C$11),IF(AND('Main Ledger'!$A703&gt;'Start - Print Reports'!$C$11,'Start - Print Reports'!$A$11='Main Ledger'!$F703),'Main Ledger'!$H703,0),0)</f>
        <v>0</v>
      </c>
      <c r="C695">
        <f>IF(ISNUMBER('Start - Print Reports'!$C$12),IF(AND('Main Ledger'!$A703&gt;'Start - Print Reports'!$C$12,'Start - Print Reports'!$A$12='Main Ledger'!$F703),'Main Ledger'!$H703,0),0)</f>
        <v>0</v>
      </c>
      <c r="D695">
        <f>IF(ISNUMBER('Start - Print Reports'!$C$13),IF(AND('Main Ledger'!$A703&gt;'Start - Print Reports'!$C$13,'Start - Print Reports'!$A$13='Main Ledger'!$F703),'Main Ledger'!$H703,0),0)</f>
        <v>0</v>
      </c>
      <c r="E695">
        <f>IF(ISNUMBER('Start - Print Reports'!$C$14),IF(AND('Main Ledger'!$A703&gt;'Start - Print Reports'!$C$14,'Start - Print Reports'!$A$14='Main Ledger'!$F703),'Main Ledger'!$H703,0),0)</f>
        <v>0</v>
      </c>
      <c r="F695" s="60" t="s">
        <v>743</v>
      </c>
      <c r="G695">
        <f>IF(AND('Main Ledger'!$E$8-60&lt;'Main Ledger'!A703,'Main Ledger'!A703&lt;'Main Ledger'!$E$8+365),1,0)</f>
        <v>1</v>
      </c>
    </row>
    <row r="696" spans="1:7" ht="12.75">
      <c r="A696">
        <f>IF(ISNUMBER('Start - Print Reports'!$C$10),IF(AND('Main Ledger'!$A704&gt;'Start - Print Reports'!$C$10,'Start - Print Reports'!$A$10='Main Ledger'!$F704),'Main Ledger'!$H704,0),0)</f>
        <v>0</v>
      </c>
      <c r="B696">
        <f>IF(ISNUMBER('Start - Print Reports'!$C$11),IF(AND('Main Ledger'!$A704&gt;'Start - Print Reports'!$C$11,'Start - Print Reports'!$A$11='Main Ledger'!$F704),'Main Ledger'!$H704,0),0)</f>
        <v>0</v>
      </c>
      <c r="C696">
        <f>IF(ISNUMBER('Start - Print Reports'!$C$12),IF(AND('Main Ledger'!$A704&gt;'Start - Print Reports'!$C$12,'Start - Print Reports'!$A$12='Main Ledger'!$F704),'Main Ledger'!$H704,0),0)</f>
        <v>0</v>
      </c>
      <c r="D696">
        <f>IF(ISNUMBER('Start - Print Reports'!$C$13),IF(AND('Main Ledger'!$A704&gt;'Start - Print Reports'!$C$13,'Start - Print Reports'!$A$13='Main Ledger'!$F704),'Main Ledger'!$H704,0),0)</f>
        <v>0</v>
      </c>
      <c r="E696">
        <f>IF(ISNUMBER('Start - Print Reports'!$C$14),IF(AND('Main Ledger'!$A704&gt;'Start - Print Reports'!$C$14,'Start - Print Reports'!$A$14='Main Ledger'!$F704),'Main Ledger'!$H704,0),0)</f>
        <v>0</v>
      </c>
      <c r="F696" s="60" t="s">
        <v>744</v>
      </c>
      <c r="G696">
        <f>IF(AND('Main Ledger'!$E$8-60&lt;'Main Ledger'!A704,'Main Ledger'!A704&lt;'Main Ledger'!$E$8+365),1,0)</f>
        <v>1</v>
      </c>
    </row>
    <row r="697" spans="1:7" ht="12.75">
      <c r="A697">
        <f>IF(ISNUMBER('Start - Print Reports'!$C$10),IF(AND('Main Ledger'!$A705&gt;'Start - Print Reports'!$C$10,'Start - Print Reports'!$A$10='Main Ledger'!$F705),'Main Ledger'!$H705,0),0)</f>
        <v>0</v>
      </c>
      <c r="B697">
        <f>IF(ISNUMBER('Start - Print Reports'!$C$11),IF(AND('Main Ledger'!$A705&gt;'Start - Print Reports'!$C$11,'Start - Print Reports'!$A$11='Main Ledger'!$F705),'Main Ledger'!$H705,0),0)</f>
        <v>0</v>
      </c>
      <c r="C697">
        <f>IF(ISNUMBER('Start - Print Reports'!$C$12),IF(AND('Main Ledger'!$A705&gt;'Start - Print Reports'!$C$12,'Start - Print Reports'!$A$12='Main Ledger'!$F705),'Main Ledger'!$H705,0),0)</f>
        <v>0</v>
      </c>
      <c r="D697">
        <f>IF(ISNUMBER('Start - Print Reports'!$C$13),IF(AND('Main Ledger'!$A705&gt;'Start - Print Reports'!$C$13,'Start - Print Reports'!$A$13='Main Ledger'!$F705),'Main Ledger'!$H705,0),0)</f>
        <v>0</v>
      </c>
      <c r="E697">
        <f>IF(ISNUMBER('Start - Print Reports'!$C$14),IF(AND('Main Ledger'!$A705&gt;'Start - Print Reports'!$C$14,'Start - Print Reports'!$A$14='Main Ledger'!$F705),'Main Ledger'!$H705,0),0)</f>
        <v>0</v>
      </c>
      <c r="F697" s="60" t="s">
        <v>745</v>
      </c>
      <c r="G697">
        <f>IF(AND('Main Ledger'!$E$8-60&lt;'Main Ledger'!A705,'Main Ledger'!A705&lt;'Main Ledger'!$E$8+365),1,0)</f>
        <v>1</v>
      </c>
    </row>
    <row r="698" spans="1:7" ht="12.75">
      <c r="A698">
        <f>IF(ISNUMBER('Start - Print Reports'!$C$10),IF(AND('Main Ledger'!$A706&gt;'Start - Print Reports'!$C$10,'Start - Print Reports'!$A$10='Main Ledger'!$F706),'Main Ledger'!$H706,0),0)</f>
        <v>0</v>
      </c>
      <c r="B698">
        <f>IF(ISNUMBER('Start - Print Reports'!$C$11),IF(AND('Main Ledger'!$A706&gt;'Start - Print Reports'!$C$11,'Start - Print Reports'!$A$11='Main Ledger'!$F706),'Main Ledger'!$H706,0),0)</f>
        <v>0</v>
      </c>
      <c r="C698">
        <f>IF(ISNUMBER('Start - Print Reports'!$C$12),IF(AND('Main Ledger'!$A706&gt;'Start - Print Reports'!$C$12,'Start - Print Reports'!$A$12='Main Ledger'!$F706),'Main Ledger'!$H706,0),0)</f>
        <v>0</v>
      </c>
      <c r="D698">
        <f>IF(ISNUMBER('Start - Print Reports'!$C$13),IF(AND('Main Ledger'!$A706&gt;'Start - Print Reports'!$C$13,'Start - Print Reports'!$A$13='Main Ledger'!$F706),'Main Ledger'!$H706,0),0)</f>
        <v>0</v>
      </c>
      <c r="E698">
        <f>IF(ISNUMBER('Start - Print Reports'!$C$14),IF(AND('Main Ledger'!$A706&gt;'Start - Print Reports'!$C$14,'Start - Print Reports'!$A$14='Main Ledger'!$F706),'Main Ledger'!$H706,0),0)</f>
        <v>0</v>
      </c>
      <c r="F698" s="60" t="s">
        <v>746</v>
      </c>
      <c r="G698">
        <f>IF(AND('Main Ledger'!$E$8-60&lt;'Main Ledger'!A706,'Main Ledger'!A706&lt;'Main Ledger'!$E$8+365),1,0)</f>
        <v>1</v>
      </c>
    </row>
    <row r="699" spans="1:7" ht="12.75">
      <c r="A699">
        <f>IF(ISNUMBER('Start - Print Reports'!$C$10),IF(AND('Main Ledger'!$A707&gt;'Start - Print Reports'!$C$10,'Start - Print Reports'!$A$10='Main Ledger'!$F707),'Main Ledger'!$H707,0),0)</f>
        <v>0</v>
      </c>
      <c r="B699">
        <f>IF(ISNUMBER('Start - Print Reports'!$C$11),IF(AND('Main Ledger'!$A707&gt;'Start - Print Reports'!$C$11,'Start - Print Reports'!$A$11='Main Ledger'!$F707),'Main Ledger'!$H707,0),0)</f>
        <v>0</v>
      </c>
      <c r="C699">
        <f>IF(ISNUMBER('Start - Print Reports'!$C$12),IF(AND('Main Ledger'!$A707&gt;'Start - Print Reports'!$C$12,'Start - Print Reports'!$A$12='Main Ledger'!$F707),'Main Ledger'!$H707,0),0)</f>
        <v>0</v>
      </c>
      <c r="D699">
        <f>IF(ISNUMBER('Start - Print Reports'!$C$13),IF(AND('Main Ledger'!$A707&gt;'Start - Print Reports'!$C$13,'Start - Print Reports'!$A$13='Main Ledger'!$F707),'Main Ledger'!$H707,0),0)</f>
        <v>0</v>
      </c>
      <c r="E699">
        <f>IF(ISNUMBER('Start - Print Reports'!$C$14),IF(AND('Main Ledger'!$A707&gt;'Start - Print Reports'!$C$14,'Start - Print Reports'!$A$14='Main Ledger'!$F707),'Main Ledger'!$H707,0),0)</f>
        <v>0</v>
      </c>
      <c r="F699" s="60" t="s">
        <v>747</v>
      </c>
      <c r="G699">
        <f>IF(AND('Main Ledger'!$E$8-60&lt;'Main Ledger'!A707,'Main Ledger'!A707&lt;'Main Ledger'!$E$8+365),1,0)</f>
        <v>1</v>
      </c>
    </row>
    <row r="700" spans="1:7" ht="12.75">
      <c r="A700">
        <f>IF(ISNUMBER('Start - Print Reports'!$C$10),IF(AND('Main Ledger'!$A708&gt;'Start - Print Reports'!$C$10,'Start - Print Reports'!$A$10='Main Ledger'!$F708),'Main Ledger'!$H708,0),0)</f>
        <v>0</v>
      </c>
      <c r="B700">
        <f>IF(ISNUMBER('Start - Print Reports'!$C$11),IF(AND('Main Ledger'!$A708&gt;'Start - Print Reports'!$C$11,'Start - Print Reports'!$A$11='Main Ledger'!$F708),'Main Ledger'!$H708,0),0)</f>
        <v>0</v>
      </c>
      <c r="C700">
        <f>IF(ISNUMBER('Start - Print Reports'!$C$12),IF(AND('Main Ledger'!$A708&gt;'Start - Print Reports'!$C$12,'Start - Print Reports'!$A$12='Main Ledger'!$F708),'Main Ledger'!$H708,0),0)</f>
        <v>0</v>
      </c>
      <c r="D700">
        <f>IF(ISNUMBER('Start - Print Reports'!$C$13),IF(AND('Main Ledger'!$A708&gt;'Start - Print Reports'!$C$13,'Start - Print Reports'!$A$13='Main Ledger'!$F708),'Main Ledger'!$H708,0),0)</f>
        <v>0</v>
      </c>
      <c r="E700">
        <f>IF(ISNUMBER('Start - Print Reports'!$C$14),IF(AND('Main Ledger'!$A708&gt;'Start - Print Reports'!$C$14,'Start - Print Reports'!$A$14='Main Ledger'!$F708),'Main Ledger'!$H708,0),0)</f>
        <v>0</v>
      </c>
      <c r="F700" s="60" t="s">
        <v>748</v>
      </c>
      <c r="G700">
        <f>IF(AND('Main Ledger'!$E$8-60&lt;'Main Ledger'!A708,'Main Ledger'!A708&lt;'Main Ledger'!$E$8+365),1,0)</f>
        <v>1</v>
      </c>
    </row>
    <row r="701" spans="1:7" ht="12.75">
      <c r="A701">
        <f>IF(ISNUMBER('Start - Print Reports'!$C$10),IF(AND('Main Ledger'!$A709&gt;'Start - Print Reports'!$C$10,'Start - Print Reports'!$A$10='Main Ledger'!$F709),'Main Ledger'!$H709,0),0)</f>
        <v>0</v>
      </c>
      <c r="B701">
        <f>IF(ISNUMBER('Start - Print Reports'!$C$11),IF(AND('Main Ledger'!$A709&gt;'Start - Print Reports'!$C$11,'Start - Print Reports'!$A$11='Main Ledger'!$F709),'Main Ledger'!$H709,0),0)</f>
        <v>0</v>
      </c>
      <c r="C701">
        <f>IF(ISNUMBER('Start - Print Reports'!$C$12),IF(AND('Main Ledger'!$A709&gt;'Start - Print Reports'!$C$12,'Start - Print Reports'!$A$12='Main Ledger'!$F709),'Main Ledger'!$H709,0),0)</f>
        <v>0</v>
      </c>
      <c r="D701">
        <f>IF(ISNUMBER('Start - Print Reports'!$C$13),IF(AND('Main Ledger'!$A709&gt;'Start - Print Reports'!$C$13,'Start - Print Reports'!$A$13='Main Ledger'!$F709),'Main Ledger'!$H709,0),0)</f>
        <v>0</v>
      </c>
      <c r="E701">
        <f>IF(ISNUMBER('Start - Print Reports'!$C$14),IF(AND('Main Ledger'!$A709&gt;'Start - Print Reports'!$C$14,'Start - Print Reports'!$A$14='Main Ledger'!$F709),'Main Ledger'!$H709,0),0)</f>
        <v>0</v>
      </c>
      <c r="F701" s="60" t="s">
        <v>749</v>
      </c>
      <c r="G701">
        <f>IF(AND('Main Ledger'!$E$8-60&lt;'Main Ledger'!A709,'Main Ledger'!A709&lt;'Main Ledger'!$E$8+365),1,0)</f>
        <v>1</v>
      </c>
    </row>
    <row r="702" spans="1:7" ht="12.75">
      <c r="A702">
        <f>IF(ISNUMBER('Start - Print Reports'!$C$10),IF(AND('Main Ledger'!$A710&gt;'Start - Print Reports'!$C$10,'Start - Print Reports'!$A$10='Main Ledger'!$F710),'Main Ledger'!$H710,0),0)</f>
        <v>0</v>
      </c>
      <c r="B702">
        <f>IF(ISNUMBER('Start - Print Reports'!$C$11),IF(AND('Main Ledger'!$A710&gt;'Start - Print Reports'!$C$11,'Start - Print Reports'!$A$11='Main Ledger'!$F710),'Main Ledger'!$H710,0),0)</f>
        <v>0</v>
      </c>
      <c r="C702">
        <f>IF(ISNUMBER('Start - Print Reports'!$C$12),IF(AND('Main Ledger'!$A710&gt;'Start - Print Reports'!$C$12,'Start - Print Reports'!$A$12='Main Ledger'!$F710),'Main Ledger'!$H710,0),0)</f>
        <v>0</v>
      </c>
      <c r="D702">
        <f>IF(ISNUMBER('Start - Print Reports'!$C$13),IF(AND('Main Ledger'!$A710&gt;'Start - Print Reports'!$C$13,'Start - Print Reports'!$A$13='Main Ledger'!$F710),'Main Ledger'!$H710,0),0)</f>
        <v>0</v>
      </c>
      <c r="E702">
        <f>IF(ISNUMBER('Start - Print Reports'!$C$14),IF(AND('Main Ledger'!$A710&gt;'Start - Print Reports'!$C$14,'Start - Print Reports'!$A$14='Main Ledger'!$F710),'Main Ledger'!$H710,0),0)</f>
        <v>0</v>
      </c>
      <c r="F702" s="60" t="s">
        <v>750</v>
      </c>
      <c r="G702">
        <f>IF(AND('Main Ledger'!$E$8-60&lt;'Main Ledger'!A710,'Main Ledger'!A710&lt;'Main Ledger'!$E$8+365),1,0)</f>
        <v>1</v>
      </c>
    </row>
    <row r="703" spans="1:7" ht="12.75">
      <c r="A703">
        <f>IF(ISNUMBER('Start - Print Reports'!$C$10),IF(AND('Main Ledger'!$A711&gt;'Start - Print Reports'!$C$10,'Start - Print Reports'!$A$10='Main Ledger'!$F711),'Main Ledger'!$H711,0),0)</f>
        <v>0</v>
      </c>
      <c r="B703">
        <f>IF(ISNUMBER('Start - Print Reports'!$C$11),IF(AND('Main Ledger'!$A711&gt;'Start - Print Reports'!$C$11,'Start - Print Reports'!$A$11='Main Ledger'!$F711),'Main Ledger'!$H711,0),0)</f>
        <v>0</v>
      </c>
      <c r="C703">
        <f>IF(ISNUMBER('Start - Print Reports'!$C$12),IF(AND('Main Ledger'!$A711&gt;'Start - Print Reports'!$C$12,'Start - Print Reports'!$A$12='Main Ledger'!$F711),'Main Ledger'!$H711,0),0)</f>
        <v>0</v>
      </c>
      <c r="D703">
        <f>IF(ISNUMBER('Start - Print Reports'!$C$13),IF(AND('Main Ledger'!$A711&gt;'Start - Print Reports'!$C$13,'Start - Print Reports'!$A$13='Main Ledger'!$F711),'Main Ledger'!$H711,0),0)</f>
        <v>0</v>
      </c>
      <c r="E703">
        <f>IF(ISNUMBER('Start - Print Reports'!$C$14),IF(AND('Main Ledger'!$A711&gt;'Start - Print Reports'!$C$14,'Start - Print Reports'!$A$14='Main Ledger'!$F711),'Main Ledger'!$H711,0),0)</f>
        <v>0</v>
      </c>
      <c r="F703" s="60" t="s">
        <v>751</v>
      </c>
      <c r="G703">
        <f>IF(AND('Main Ledger'!$E$8-60&lt;'Main Ledger'!A711,'Main Ledger'!A711&lt;'Main Ledger'!$E$8+365),1,0)</f>
        <v>1</v>
      </c>
    </row>
    <row r="704" spans="1:7" ht="12.75">
      <c r="A704">
        <f>IF(ISNUMBER('Start - Print Reports'!$C$10),IF(AND('Main Ledger'!$A712&gt;'Start - Print Reports'!$C$10,'Start - Print Reports'!$A$10='Main Ledger'!$F712),'Main Ledger'!$H712,0),0)</f>
        <v>0</v>
      </c>
      <c r="B704">
        <f>IF(ISNUMBER('Start - Print Reports'!$C$11),IF(AND('Main Ledger'!$A712&gt;'Start - Print Reports'!$C$11,'Start - Print Reports'!$A$11='Main Ledger'!$F712),'Main Ledger'!$H712,0),0)</f>
        <v>0</v>
      </c>
      <c r="C704">
        <f>IF(ISNUMBER('Start - Print Reports'!$C$12),IF(AND('Main Ledger'!$A712&gt;'Start - Print Reports'!$C$12,'Start - Print Reports'!$A$12='Main Ledger'!$F712),'Main Ledger'!$H712,0),0)</f>
        <v>0</v>
      </c>
      <c r="D704">
        <f>IF(ISNUMBER('Start - Print Reports'!$C$13),IF(AND('Main Ledger'!$A712&gt;'Start - Print Reports'!$C$13,'Start - Print Reports'!$A$13='Main Ledger'!$F712),'Main Ledger'!$H712,0),0)</f>
        <v>0</v>
      </c>
      <c r="E704">
        <f>IF(ISNUMBER('Start - Print Reports'!$C$14),IF(AND('Main Ledger'!$A712&gt;'Start - Print Reports'!$C$14,'Start - Print Reports'!$A$14='Main Ledger'!$F712),'Main Ledger'!$H712,0),0)</f>
        <v>0</v>
      </c>
      <c r="F704" s="60" t="s">
        <v>752</v>
      </c>
      <c r="G704">
        <f>IF(AND('Main Ledger'!$E$8-60&lt;'Main Ledger'!A712,'Main Ledger'!A712&lt;'Main Ledger'!$E$8+365),1,0)</f>
        <v>1</v>
      </c>
    </row>
    <row r="705" spans="1:7" ht="12.75">
      <c r="A705">
        <f>IF(ISNUMBER('Start - Print Reports'!$C$10),IF(AND('Main Ledger'!$A713&gt;'Start - Print Reports'!$C$10,'Start - Print Reports'!$A$10='Main Ledger'!$F713),'Main Ledger'!$H713,0),0)</f>
        <v>0</v>
      </c>
      <c r="B705">
        <f>IF(ISNUMBER('Start - Print Reports'!$C$11),IF(AND('Main Ledger'!$A713&gt;'Start - Print Reports'!$C$11,'Start - Print Reports'!$A$11='Main Ledger'!$F713),'Main Ledger'!$H713,0),0)</f>
        <v>0</v>
      </c>
      <c r="C705">
        <f>IF(ISNUMBER('Start - Print Reports'!$C$12),IF(AND('Main Ledger'!$A713&gt;'Start - Print Reports'!$C$12,'Start - Print Reports'!$A$12='Main Ledger'!$F713),'Main Ledger'!$H713,0),0)</f>
        <v>0</v>
      </c>
      <c r="D705">
        <f>IF(ISNUMBER('Start - Print Reports'!$C$13),IF(AND('Main Ledger'!$A713&gt;'Start - Print Reports'!$C$13,'Start - Print Reports'!$A$13='Main Ledger'!$F713),'Main Ledger'!$H713,0),0)</f>
        <v>0</v>
      </c>
      <c r="E705">
        <f>IF(ISNUMBER('Start - Print Reports'!$C$14),IF(AND('Main Ledger'!$A713&gt;'Start - Print Reports'!$C$14,'Start - Print Reports'!$A$14='Main Ledger'!$F713),'Main Ledger'!$H713,0),0)</f>
        <v>0</v>
      </c>
      <c r="F705" s="60" t="s">
        <v>753</v>
      </c>
      <c r="G705">
        <f>IF(AND('Main Ledger'!$E$8-60&lt;'Main Ledger'!A713,'Main Ledger'!A713&lt;'Main Ledger'!$E$8+365),1,0)</f>
        <v>1</v>
      </c>
    </row>
    <row r="706" spans="1:7" ht="12.75">
      <c r="A706">
        <f>IF(ISNUMBER('Start - Print Reports'!$C$10),IF(AND('Main Ledger'!$A714&gt;'Start - Print Reports'!$C$10,'Start - Print Reports'!$A$10='Main Ledger'!$F714),'Main Ledger'!$H714,0),0)</f>
        <v>0</v>
      </c>
      <c r="B706">
        <f>IF(ISNUMBER('Start - Print Reports'!$C$11),IF(AND('Main Ledger'!$A714&gt;'Start - Print Reports'!$C$11,'Start - Print Reports'!$A$11='Main Ledger'!$F714),'Main Ledger'!$H714,0),0)</f>
        <v>0</v>
      </c>
      <c r="C706">
        <f>IF(ISNUMBER('Start - Print Reports'!$C$12),IF(AND('Main Ledger'!$A714&gt;'Start - Print Reports'!$C$12,'Start - Print Reports'!$A$12='Main Ledger'!$F714),'Main Ledger'!$H714,0),0)</f>
        <v>0</v>
      </c>
      <c r="D706">
        <f>IF(ISNUMBER('Start - Print Reports'!$C$13),IF(AND('Main Ledger'!$A714&gt;'Start - Print Reports'!$C$13,'Start - Print Reports'!$A$13='Main Ledger'!$F714),'Main Ledger'!$H714,0),0)</f>
        <v>0</v>
      </c>
      <c r="E706">
        <f>IF(ISNUMBER('Start - Print Reports'!$C$14),IF(AND('Main Ledger'!$A714&gt;'Start - Print Reports'!$C$14,'Start - Print Reports'!$A$14='Main Ledger'!$F714),'Main Ledger'!$H714,0),0)</f>
        <v>0</v>
      </c>
      <c r="F706" s="60" t="s">
        <v>754</v>
      </c>
      <c r="G706">
        <f>IF(AND('Main Ledger'!$E$8-60&lt;'Main Ledger'!A714,'Main Ledger'!A714&lt;'Main Ledger'!$E$8+365),1,0)</f>
        <v>1</v>
      </c>
    </row>
    <row r="707" spans="1:7" ht="12.75">
      <c r="A707">
        <f>IF(ISNUMBER('Start - Print Reports'!$C$10),IF(AND('Main Ledger'!$A715&gt;'Start - Print Reports'!$C$10,'Start - Print Reports'!$A$10='Main Ledger'!$F715),'Main Ledger'!$H715,0),0)</f>
        <v>0</v>
      </c>
      <c r="B707">
        <f>IF(ISNUMBER('Start - Print Reports'!$C$11),IF(AND('Main Ledger'!$A715&gt;'Start - Print Reports'!$C$11,'Start - Print Reports'!$A$11='Main Ledger'!$F715),'Main Ledger'!$H715,0),0)</f>
        <v>0</v>
      </c>
      <c r="C707">
        <f>IF(ISNUMBER('Start - Print Reports'!$C$12),IF(AND('Main Ledger'!$A715&gt;'Start - Print Reports'!$C$12,'Start - Print Reports'!$A$12='Main Ledger'!$F715),'Main Ledger'!$H715,0),0)</f>
        <v>0</v>
      </c>
      <c r="D707">
        <f>IF(ISNUMBER('Start - Print Reports'!$C$13),IF(AND('Main Ledger'!$A715&gt;'Start - Print Reports'!$C$13,'Start - Print Reports'!$A$13='Main Ledger'!$F715),'Main Ledger'!$H715,0),0)</f>
        <v>0</v>
      </c>
      <c r="E707">
        <f>IF(ISNUMBER('Start - Print Reports'!$C$14),IF(AND('Main Ledger'!$A715&gt;'Start - Print Reports'!$C$14,'Start - Print Reports'!$A$14='Main Ledger'!$F715),'Main Ledger'!$H715,0),0)</f>
        <v>0</v>
      </c>
      <c r="F707" s="60" t="s">
        <v>755</v>
      </c>
      <c r="G707">
        <f>IF(AND('Main Ledger'!$E$8-60&lt;'Main Ledger'!A715,'Main Ledger'!A715&lt;'Main Ledger'!$E$8+365),1,0)</f>
        <v>1</v>
      </c>
    </row>
    <row r="708" spans="1:7" ht="12.75">
      <c r="A708">
        <f>IF(ISNUMBER('Start - Print Reports'!$C$10),IF(AND('Main Ledger'!$A716&gt;'Start - Print Reports'!$C$10,'Start - Print Reports'!$A$10='Main Ledger'!$F716),'Main Ledger'!$H716,0),0)</f>
        <v>0</v>
      </c>
      <c r="B708">
        <f>IF(ISNUMBER('Start - Print Reports'!$C$11),IF(AND('Main Ledger'!$A716&gt;'Start - Print Reports'!$C$11,'Start - Print Reports'!$A$11='Main Ledger'!$F716),'Main Ledger'!$H716,0),0)</f>
        <v>0</v>
      </c>
      <c r="C708">
        <f>IF(ISNUMBER('Start - Print Reports'!$C$12),IF(AND('Main Ledger'!$A716&gt;'Start - Print Reports'!$C$12,'Start - Print Reports'!$A$12='Main Ledger'!$F716),'Main Ledger'!$H716,0),0)</f>
        <v>0</v>
      </c>
      <c r="D708">
        <f>IF(ISNUMBER('Start - Print Reports'!$C$13),IF(AND('Main Ledger'!$A716&gt;'Start - Print Reports'!$C$13,'Start - Print Reports'!$A$13='Main Ledger'!$F716),'Main Ledger'!$H716,0),0)</f>
        <v>0</v>
      </c>
      <c r="E708">
        <f>IF(ISNUMBER('Start - Print Reports'!$C$14),IF(AND('Main Ledger'!$A716&gt;'Start - Print Reports'!$C$14,'Start - Print Reports'!$A$14='Main Ledger'!$F716),'Main Ledger'!$H716,0),0)</f>
        <v>0</v>
      </c>
      <c r="F708" s="60" t="s">
        <v>756</v>
      </c>
      <c r="G708">
        <f>IF(AND('Main Ledger'!$E$8-60&lt;'Main Ledger'!A716,'Main Ledger'!A716&lt;'Main Ledger'!$E$8+365),1,0)</f>
        <v>1</v>
      </c>
    </row>
    <row r="709" spans="1:7" ht="12.75">
      <c r="A709">
        <f>IF(ISNUMBER('Start - Print Reports'!$C$10),IF(AND('Main Ledger'!$A717&gt;'Start - Print Reports'!$C$10,'Start - Print Reports'!$A$10='Main Ledger'!$F717),'Main Ledger'!$H717,0),0)</f>
        <v>0</v>
      </c>
      <c r="B709">
        <f>IF(ISNUMBER('Start - Print Reports'!$C$11),IF(AND('Main Ledger'!$A717&gt;'Start - Print Reports'!$C$11,'Start - Print Reports'!$A$11='Main Ledger'!$F717),'Main Ledger'!$H717,0),0)</f>
        <v>0</v>
      </c>
      <c r="C709">
        <f>IF(ISNUMBER('Start - Print Reports'!$C$12),IF(AND('Main Ledger'!$A717&gt;'Start - Print Reports'!$C$12,'Start - Print Reports'!$A$12='Main Ledger'!$F717),'Main Ledger'!$H717,0),0)</f>
        <v>0</v>
      </c>
      <c r="D709">
        <f>IF(ISNUMBER('Start - Print Reports'!$C$13),IF(AND('Main Ledger'!$A717&gt;'Start - Print Reports'!$C$13,'Start - Print Reports'!$A$13='Main Ledger'!$F717),'Main Ledger'!$H717,0),0)</f>
        <v>0</v>
      </c>
      <c r="E709">
        <f>IF(ISNUMBER('Start - Print Reports'!$C$14),IF(AND('Main Ledger'!$A717&gt;'Start - Print Reports'!$C$14,'Start - Print Reports'!$A$14='Main Ledger'!$F717),'Main Ledger'!$H717,0),0)</f>
        <v>0</v>
      </c>
      <c r="F709" s="60" t="s">
        <v>757</v>
      </c>
      <c r="G709">
        <f>IF(AND('Main Ledger'!$E$8-60&lt;'Main Ledger'!A717,'Main Ledger'!A717&lt;'Main Ledger'!$E$8+365),1,0)</f>
        <v>1</v>
      </c>
    </row>
    <row r="710" spans="1:7" ht="12.75">
      <c r="A710">
        <f>IF(ISNUMBER('Start - Print Reports'!$C$10),IF(AND('Main Ledger'!$A718&gt;'Start - Print Reports'!$C$10,'Start - Print Reports'!$A$10='Main Ledger'!$F718),'Main Ledger'!$H718,0),0)</f>
        <v>0</v>
      </c>
      <c r="B710">
        <f>IF(ISNUMBER('Start - Print Reports'!$C$11),IF(AND('Main Ledger'!$A718&gt;'Start - Print Reports'!$C$11,'Start - Print Reports'!$A$11='Main Ledger'!$F718),'Main Ledger'!$H718,0),0)</f>
        <v>0</v>
      </c>
      <c r="C710">
        <f>IF(ISNUMBER('Start - Print Reports'!$C$12),IF(AND('Main Ledger'!$A718&gt;'Start - Print Reports'!$C$12,'Start - Print Reports'!$A$12='Main Ledger'!$F718),'Main Ledger'!$H718,0),0)</f>
        <v>0</v>
      </c>
      <c r="D710">
        <f>IF(ISNUMBER('Start - Print Reports'!$C$13),IF(AND('Main Ledger'!$A718&gt;'Start - Print Reports'!$C$13,'Start - Print Reports'!$A$13='Main Ledger'!$F718),'Main Ledger'!$H718,0),0)</f>
        <v>0</v>
      </c>
      <c r="E710">
        <f>IF(ISNUMBER('Start - Print Reports'!$C$14),IF(AND('Main Ledger'!$A718&gt;'Start - Print Reports'!$C$14,'Start - Print Reports'!$A$14='Main Ledger'!$F718),'Main Ledger'!$H718,0),0)</f>
        <v>0</v>
      </c>
      <c r="F710" s="60" t="s">
        <v>758</v>
      </c>
      <c r="G710">
        <f>IF(AND('Main Ledger'!$E$8-60&lt;'Main Ledger'!A718,'Main Ledger'!A718&lt;'Main Ledger'!$E$8+365),1,0)</f>
        <v>1</v>
      </c>
    </row>
    <row r="711" spans="1:7" ht="12.75">
      <c r="A711">
        <f>IF(ISNUMBER('Start - Print Reports'!$C$10),IF(AND('Main Ledger'!$A719&gt;'Start - Print Reports'!$C$10,'Start - Print Reports'!$A$10='Main Ledger'!$F719),'Main Ledger'!$H719,0),0)</f>
        <v>0</v>
      </c>
      <c r="B711">
        <f>IF(ISNUMBER('Start - Print Reports'!$C$11),IF(AND('Main Ledger'!$A719&gt;'Start - Print Reports'!$C$11,'Start - Print Reports'!$A$11='Main Ledger'!$F719),'Main Ledger'!$H719,0),0)</f>
        <v>0</v>
      </c>
      <c r="C711">
        <f>IF(ISNUMBER('Start - Print Reports'!$C$12),IF(AND('Main Ledger'!$A719&gt;'Start - Print Reports'!$C$12,'Start - Print Reports'!$A$12='Main Ledger'!$F719),'Main Ledger'!$H719,0),0)</f>
        <v>0</v>
      </c>
      <c r="D711">
        <f>IF(ISNUMBER('Start - Print Reports'!$C$13),IF(AND('Main Ledger'!$A719&gt;'Start - Print Reports'!$C$13,'Start - Print Reports'!$A$13='Main Ledger'!$F719),'Main Ledger'!$H719,0),0)</f>
        <v>0</v>
      </c>
      <c r="E711">
        <f>IF(ISNUMBER('Start - Print Reports'!$C$14),IF(AND('Main Ledger'!$A719&gt;'Start - Print Reports'!$C$14,'Start - Print Reports'!$A$14='Main Ledger'!$F719),'Main Ledger'!$H719,0),0)</f>
        <v>0</v>
      </c>
      <c r="F711" s="60" t="s">
        <v>759</v>
      </c>
      <c r="G711">
        <f>IF(AND('Main Ledger'!$E$8-60&lt;'Main Ledger'!A719,'Main Ledger'!A719&lt;'Main Ledger'!$E$8+365),1,0)</f>
        <v>1</v>
      </c>
    </row>
    <row r="712" spans="1:7" ht="12.75">
      <c r="A712">
        <f>IF(ISNUMBER('Start - Print Reports'!$C$10),IF(AND('Main Ledger'!$A720&gt;'Start - Print Reports'!$C$10,'Start - Print Reports'!$A$10='Main Ledger'!$F720),'Main Ledger'!$H720,0),0)</f>
        <v>0</v>
      </c>
      <c r="B712">
        <f>IF(ISNUMBER('Start - Print Reports'!$C$11),IF(AND('Main Ledger'!$A720&gt;'Start - Print Reports'!$C$11,'Start - Print Reports'!$A$11='Main Ledger'!$F720),'Main Ledger'!$H720,0),0)</f>
        <v>0</v>
      </c>
      <c r="C712">
        <f>IF(ISNUMBER('Start - Print Reports'!$C$12),IF(AND('Main Ledger'!$A720&gt;'Start - Print Reports'!$C$12,'Start - Print Reports'!$A$12='Main Ledger'!$F720),'Main Ledger'!$H720,0),0)</f>
        <v>0</v>
      </c>
      <c r="D712">
        <f>IF(ISNUMBER('Start - Print Reports'!$C$13),IF(AND('Main Ledger'!$A720&gt;'Start - Print Reports'!$C$13,'Start - Print Reports'!$A$13='Main Ledger'!$F720),'Main Ledger'!$H720,0),0)</f>
        <v>0</v>
      </c>
      <c r="E712">
        <f>IF(ISNUMBER('Start - Print Reports'!$C$14),IF(AND('Main Ledger'!$A720&gt;'Start - Print Reports'!$C$14,'Start - Print Reports'!$A$14='Main Ledger'!$F720),'Main Ledger'!$H720,0),0)</f>
        <v>0</v>
      </c>
      <c r="F712" s="60" t="s">
        <v>760</v>
      </c>
      <c r="G712">
        <f>IF(AND('Main Ledger'!$E$8-60&lt;'Main Ledger'!A720,'Main Ledger'!A720&lt;'Main Ledger'!$E$8+365),1,0)</f>
        <v>1</v>
      </c>
    </row>
    <row r="713" spans="1:7" ht="12.75">
      <c r="A713">
        <f>IF(ISNUMBER('Start - Print Reports'!$C$10),IF(AND('Main Ledger'!$A721&gt;'Start - Print Reports'!$C$10,'Start - Print Reports'!$A$10='Main Ledger'!$F721),'Main Ledger'!$H721,0),0)</f>
        <v>0</v>
      </c>
      <c r="B713">
        <f>IF(ISNUMBER('Start - Print Reports'!$C$11),IF(AND('Main Ledger'!$A721&gt;'Start - Print Reports'!$C$11,'Start - Print Reports'!$A$11='Main Ledger'!$F721),'Main Ledger'!$H721,0),0)</f>
        <v>0</v>
      </c>
      <c r="C713">
        <f>IF(ISNUMBER('Start - Print Reports'!$C$12),IF(AND('Main Ledger'!$A721&gt;'Start - Print Reports'!$C$12,'Start - Print Reports'!$A$12='Main Ledger'!$F721),'Main Ledger'!$H721,0),0)</f>
        <v>0</v>
      </c>
      <c r="D713">
        <f>IF(ISNUMBER('Start - Print Reports'!$C$13),IF(AND('Main Ledger'!$A721&gt;'Start - Print Reports'!$C$13,'Start - Print Reports'!$A$13='Main Ledger'!$F721),'Main Ledger'!$H721,0),0)</f>
        <v>0</v>
      </c>
      <c r="E713">
        <f>IF(ISNUMBER('Start - Print Reports'!$C$14),IF(AND('Main Ledger'!$A721&gt;'Start - Print Reports'!$C$14,'Start - Print Reports'!$A$14='Main Ledger'!$F721),'Main Ledger'!$H721,0),0)</f>
        <v>0</v>
      </c>
      <c r="F713" s="60" t="s">
        <v>761</v>
      </c>
      <c r="G713">
        <f>IF(AND('Main Ledger'!$E$8-60&lt;'Main Ledger'!A721,'Main Ledger'!A721&lt;'Main Ledger'!$E$8+365),1,0)</f>
        <v>1</v>
      </c>
    </row>
    <row r="714" spans="1:7" ht="12.75">
      <c r="A714">
        <f>IF(ISNUMBER('Start - Print Reports'!$C$10),IF(AND('Main Ledger'!$A722&gt;'Start - Print Reports'!$C$10,'Start - Print Reports'!$A$10='Main Ledger'!$F722),'Main Ledger'!$H722,0),0)</f>
        <v>0</v>
      </c>
      <c r="B714">
        <f>IF(ISNUMBER('Start - Print Reports'!$C$11),IF(AND('Main Ledger'!$A722&gt;'Start - Print Reports'!$C$11,'Start - Print Reports'!$A$11='Main Ledger'!$F722),'Main Ledger'!$H722,0),0)</f>
        <v>0</v>
      </c>
      <c r="C714">
        <f>IF(ISNUMBER('Start - Print Reports'!$C$12),IF(AND('Main Ledger'!$A722&gt;'Start - Print Reports'!$C$12,'Start - Print Reports'!$A$12='Main Ledger'!$F722),'Main Ledger'!$H722,0),0)</f>
        <v>0</v>
      </c>
      <c r="D714">
        <f>IF(ISNUMBER('Start - Print Reports'!$C$13),IF(AND('Main Ledger'!$A722&gt;'Start - Print Reports'!$C$13,'Start - Print Reports'!$A$13='Main Ledger'!$F722),'Main Ledger'!$H722,0),0)</f>
        <v>0</v>
      </c>
      <c r="E714">
        <f>IF(ISNUMBER('Start - Print Reports'!$C$14),IF(AND('Main Ledger'!$A722&gt;'Start - Print Reports'!$C$14,'Start - Print Reports'!$A$14='Main Ledger'!$F722),'Main Ledger'!$H722,0),0)</f>
        <v>0</v>
      </c>
      <c r="F714" s="60" t="s">
        <v>762</v>
      </c>
      <c r="G714">
        <f>IF(AND('Main Ledger'!$E$8-60&lt;'Main Ledger'!A722,'Main Ledger'!A722&lt;'Main Ledger'!$E$8+365),1,0)</f>
        <v>1</v>
      </c>
    </row>
    <row r="715" spans="1:7" ht="12.75">
      <c r="A715">
        <f>IF(ISNUMBER('Start - Print Reports'!$C$10),IF(AND('Main Ledger'!$A723&gt;'Start - Print Reports'!$C$10,'Start - Print Reports'!$A$10='Main Ledger'!$F723),'Main Ledger'!$H723,0),0)</f>
        <v>0</v>
      </c>
      <c r="B715">
        <f>IF(ISNUMBER('Start - Print Reports'!$C$11),IF(AND('Main Ledger'!$A723&gt;'Start - Print Reports'!$C$11,'Start - Print Reports'!$A$11='Main Ledger'!$F723),'Main Ledger'!$H723,0),0)</f>
        <v>0</v>
      </c>
      <c r="C715">
        <f>IF(ISNUMBER('Start - Print Reports'!$C$12),IF(AND('Main Ledger'!$A723&gt;'Start - Print Reports'!$C$12,'Start - Print Reports'!$A$12='Main Ledger'!$F723),'Main Ledger'!$H723,0),0)</f>
        <v>0</v>
      </c>
      <c r="D715">
        <f>IF(ISNUMBER('Start - Print Reports'!$C$13),IF(AND('Main Ledger'!$A723&gt;'Start - Print Reports'!$C$13,'Start - Print Reports'!$A$13='Main Ledger'!$F723),'Main Ledger'!$H723,0),0)</f>
        <v>0</v>
      </c>
      <c r="E715">
        <f>IF(ISNUMBER('Start - Print Reports'!$C$14),IF(AND('Main Ledger'!$A723&gt;'Start - Print Reports'!$C$14,'Start - Print Reports'!$A$14='Main Ledger'!$F723),'Main Ledger'!$H723,0),0)</f>
        <v>0</v>
      </c>
      <c r="F715" s="60" t="s">
        <v>763</v>
      </c>
      <c r="G715">
        <f>IF(AND('Main Ledger'!$E$8-60&lt;'Main Ledger'!A723,'Main Ledger'!A723&lt;'Main Ledger'!$E$8+365),1,0)</f>
        <v>1</v>
      </c>
    </row>
    <row r="716" spans="1:7" ht="12.75">
      <c r="A716">
        <f>IF(ISNUMBER('Start - Print Reports'!$C$10),IF(AND('Main Ledger'!$A724&gt;'Start - Print Reports'!$C$10,'Start - Print Reports'!$A$10='Main Ledger'!$F724),'Main Ledger'!$H724,0),0)</f>
        <v>0</v>
      </c>
      <c r="B716">
        <f>IF(ISNUMBER('Start - Print Reports'!$C$11),IF(AND('Main Ledger'!$A724&gt;'Start - Print Reports'!$C$11,'Start - Print Reports'!$A$11='Main Ledger'!$F724),'Main Ledger'!$H724,0),0)</f>
        <v>0</v>
      </c>
      <c r="C716">
        <f>IF(ISNUMBER('Start - Print Reports'!$C$12),IF(AND('Main Ledger'!$A724&gt;'Start - Print Reports'!$C$12,'Start - Print Reports'!$A$12='Main Ledger'!$F724),'Main Ledger'!$H724,0),0)</f>
        <v>0</v>
      </c>
      <c r="D716">
        <f>IF(ISNUMBER('Start - Print Reports'!$C$13),IF(AND('Main Ledger'!$A724&gt;'Start - Print Reports'!$C$13,'Start - Print Reports'!$A$13='Main Ledger'!$F724),'Main Ledger'!$H724,0),0)</f>
        <v>0</v>
      </c>
      <c r="E716">
        <f>IF(ISNUMBER('Start - Print Reports'!$C$14),IF(AND('Main Ledger'!$A724&gt;'Start - Print Reports'!$C$14,'Start - Print Reports'!$A$14='Main Ledger'!$F724),'Main Ledger'!$H724,0),0)</f>
        <v>0</v>
      </c>
      <c r="F716" s="60" t="s">
        <v>764</v>
      </c>
      <c r="G716">
        <f>IF(AND('Main Ledger'!$E$8-60&lt;'Main Ledger'!A724,'Main Ledger'!A724&lt;'Main Ledger'!$E$8+365),1,0)</f>
        <v>1</v>
      </c>
    </row>
    <row r="717" spans="1:7" ht="12.75">
      <c r="A717">
        <f>IF(ISNUMBER('Start - Print Reports'!$C$10),IF(AND('Main Ledger'!$A725&gt;'Start - Print Reports'!$C$10,'Start - Print Reports'!$A$10='Main Ledger'!$F725),'Main Ledger'!$H725,0),0)</f>
        <v>0</v>
      </c>
      <c r="B717">
        <f>IF(ISNUMBER('Start - Print Reports'!$C$11),IF(AND('Main Ledger'!$A725&gt;'Start - Print Reports'!$C$11,'Start - Print Reports'!$A$11='Main Ledger'!$F725),'Main Ledger'!$H725,0),0)</f>
        <v>0</v>
      </c>
      <c r="C717">
        <f>IF(ISNUMBER('Start - Print Reports'!$C$12),IF(AND('Main Ledger'!$A725&gt;'Start - Print Reports'!$C$12,'Start - Print Reports'!$A$12='Main Ledger'!$F725),'Main Ledger'!$H725,0),0)</f>
        <v>0</v>
      </c>
      <c r="D717">
        <f>IF(ISNUMBER('Start - Print Reports'!$C$13),IF(AND('Main Ledger'!$A725&gt;'Start - Print Reports'!$C$13,'Start - Print Reports'!$A$13='Main Ledger'!$F725),'Main Ledger'!$H725,0),0)</f>
        <v>0</v>
      </c>
      <c r="E717">
        <f>IF(ISNUMBER('Start - Print Reports'!$C$14),IF(AND('Main Ledger'!$A725&gt;'Start - Print Reports'!$C$14,'Start - Print Reports'!$A$14='Main Ledger'!$F725),'Main Ledger'!$H725,0),0)</f>
        <v>0</v>
      </c>
      <c r="F717" s="60" t="s">
        <v>765</v>
      </c>
      <c r="G717">
        <f>IF(AND('Main Ledger'!$E$8-60&lt;'Main Ledger'!A725,'Main Ledger'!A725&lt;'Main Ledger'!$E$8+365),1,0)</f>
        <v>1</v>
      </c>
    </row>
    <row r="718" spans="1:7" ht="12.75">
      <c r="A718">
        <f>IF(ISNUMBER('Start - Print Reports'!$C$10),IF(AND('Main Ledger'!$A726&gt;'Start - Print Reports'!$C$10,'Start - Print Reports'!$A$10='Main Ledger'!$F726),'Main Ledger'!$H726,0),0)</f>
        <v>0</v>
      </c>
      <c r="B718">
        <f>IF(ISNUMBER('Start - Print Reports'!$C$11),IF(AND('Main Ledger'!$A726&gt;'Start - Print Reports'!$C$11,'Start - Print Reports'!$A$11='Main Ledger'!$F726),'Main Ledger'!$H726,0),0)</f>
        <v>0</v>
      </c>
      <c r="C718">
        <f>IF(ISNUMBER('Start - Print Reports'!$C$12),IF(AND('Main Ledger'!$A726&gt;'Start - Print Reports'!$C$12,'Start - Print Reports'!$A$12='Main Ledger'!$F726),'Main Ledger'!$H726,0),0)</f>
        <v>0</v>
      </c>
      <c r="D718">
        <f>IF(ISNUMBER('Start - Print Reports'!$C$13),IF(AND('Main Ledger'!$A726&gt;'Start - Print Reports'!$C$13,'Start - Print Reports'!$A$13='Main Ledger'!$F726),'Main Ledger'!$H726,0),0)</f>
        <v>0</v>
      </c>
      <c r="E718">
        <f>IF(ISNUMBER('Start - Print Reports'!$C$14),IF(AND('Main Ledger'!$A726&gt;'Start - Print Reports'!$C$14,'Start - Print Reports'!$A$14='Main Ledger'!$F726),'Main Ledger'!$H726,0),0)</f>
        <v>0</v>
      </c>
      <c r="F718" s="60" t="s">
        <v>766</v>
      </c>
      <c r="G718">
        <f>IF(AND('Main Ledger'!$E$8-60&lt;'Main Ledger'!A726,'Main Ledger'!A726&lt;'Main Ledger'!$E$8+365),1,0)</f>
        <v>1</v>
      </c>
    </row>
    <row r="719" spans="1:7" ht="12.75">
      <c r="A719">
        <f>IF(ISNUMBER('Start - Print Reports'!$C$10),IF(AND('Main Ledger'!$A727&gt;'Start - Print Reports'!$C$10,'Start - Print Reports'!$A$10='Main Ledger'!$F727),'Main Ledger'!$H727,0),0)</f>
        <v>0</v>
      </c>
      <c r="B719">
        <f>IF(ISNUMBER('Start - Print Reports'!$C$11),IF(AND('Main Ledger'!$A727&gt;'Start - Print Reports'!$C$11,'Start - Print Reports'!$A$11='Main Ledger'!$F727),'Main Ledger'!$H727,0),0)</f>
        <v>0</v>
      </c>
      <c r="C719">
        <f>IF(ISNUMBER('Start - Print Reports'!$C$12),IF(AND('Main Ledger'!$A727&gt;'Start - Print Reports'!$C$12,'Start - Print Reports'!$A$12='Main Ledger'!$F727),'Main Ledger'!$H727,0),0)</f>
        <v>0</v>
      </c>
      <c r="D719">
        <f>IF(ISNUMBER('Start - Print Reports'!$C$13),IF(AND('Main Ledger'!$A727&gt;'Start - Print Reports'!$C$13,'Start - Print Reports'!$A$13='Main Ledger'!$F727),'Main Ledger'!$H727,0),0)</f>
        <v>0</v>
      </c>
      <c r="E719">
        <f>IF(ISNUMBER('Start - Print Reports'!$C$14),IF(AND('Main Ledger'!$A727&gt;'Start - Print Reports'!$C$14,'Start - Print Reports'!$A$14='Main Ledger'!$F727),'Main Ledger'!$H727,0),0)</f>
        <v>0</v>
      </c>
      <c r="F719" s="60" t="s">
        <v>767</v>
      </c>
      <c r="G719">
        <f>IF(AND('Main Ledger'!$E$8-60&lt;'Main Ledger'!A727,'Main Ledger'!A727&lt;'Main Ledger'!$E$8+365),1,0)</f>
        <v>1</v>
      </c>
    </row>
    <row r="720" spans="1:7" ht="12.75">
      <c r="A720">
        <f>IF(ISNUMBER('Start - Print Reports'!$C$10),IF(AND('Main Ledger'!$A728&gt;'Start - Print Reports'!$C$10,'Start - Print Reports'!$A$10='Main Ledger'!$F728),'Main Ledger'!$H728,0),0)</f>
        <v>0</v>
      </c>
      <c r="B720">
        <f>IF(ISNUMBER('Start - Print Reports'!$C$11),IF(AND('Main Ledger'!$A728&gt;'Start - Print Reports'!$C$11,'Start - Print Reports'!$A$11='Main Ledger'!$F728),'Main Ledger'!$H728,0),0)</f>
        <v>0</v>
      </c>
      <c r="C720">
        <f>IF(ISNUMBER('Start - Print Reports'!$C$12),IF(AND('Main Ledger'!$A728&gt;'Start - Print Reports'!$C$12,'Start - Print Reports'!$A$12='Main Ledger'!$F728),'Main Ledger'!$H728,0),0)</f>
        <v>0</v>
      </c>
      <c r="D720">
        <f>IF(ISNUMBER('Start - Print Reports'!$C$13),IF(AND('Main Ledger'!$A728&gt;'Start - Print Reports'!$C$13,'Start - Print Reports'!$A$13='Main Ledger'!$F728),'Main Ledger'!$H728,0),0)</f>
        <v>0</v>
      </c>
      <c r="E720">
        <f>IF(ISNUMBER('Start - Print Reports'!$C$14),IF(AND('Main Ledger'!$A728&gt;'Start - Print Reports'!$C$14,'Start - Print Reports'!$A$14='Main Ledger'!$F728),'Main Ledger'!$H728,0),0)</f>
        <v>0</v>
      </c>
      <c r="F720" s="60" t="s">
        <v>768</v>
      </c>
      <c r="G720">
        <f>IF(AND('Main Ledger'!$E$8-60&lt;'Main Ledger'!A728,'Main Ledger'!A728&lt;'Main Ledger'!$E$8+365),1,0)</f>
        <v>1</v>
      </c>
    </row>
    <row r="721" spans="1:7" ht="12.75">
      <c r="A721">
        <f>IF(ISNUMBER('Start - Print Reports'!$C$10),IF(AND('Main Ledger'!$A729&gt;'Start - Print Reports'!$C$10,'Start - Print Reports'!$A$10='Main Ledger'!$F729),'Main Ledger'!$H729,0),0)</f>
        <v>0</v>
      </c>
      <c r="B721">
        <f>IF(ISNUMBER('Start - Print Reports'!$C$11),IF(AND('Main Ledger'!$A729&gt;'Start - Print Reports'!$C$11,'Start - Print Reports'!$A$11='Main Ledger'!$F729),'Main Ledger'!$H729,0),0)</f>
        <v>0</v>
      </c>
      <c r="C721">
        <f>IF(ISNUMBER('Start - Print Reports'!$C$12),IF(AND('Main Ledger'!$A729&gt;'Start - Print Reports'!$C$12,'Start - Print Reports'!$A$12='Main Ledger'!$F729),'Main Ledger'!$H729,0),0)</f>
        <v>0</v>
      </c>
      <c r="D721">
        <f>IF(ISNUMBER('Start - Print Reports'!$C$13),IF(AND('Main Ledger'!$A729&gt;'Start - Print Reports'!$C$13,'Start - Print Reports'!$A$13='Main Ledger'!$F729),'Main Ledger'!$H729,0),0)</f>
        <v>0</v>
      </c>
      <c r="E721">
        <f>IF(ISNUMBER('Start - Print Reports'!$C$14),IF(AND('Main Ledger'!$A729&gt;'Start - Print Reports'!$C$14,'Start - Print Reports'!$A$14='Main Ledger'!$F729),'Main Ledger'!$H729,0),0)</f>
        <v>0</v>
      </c>
      <c r="F721" s="60" t="s">
        <v>769</v>
      </c>
      <c r="G721">
        <f>IF(AND('Main Ledger'!$E$8-60&lt;'Main Ledger'!A729,'Main Ledger'!A729&lt;'Main Ledger'!$E$8+365),1,0)</f>
        <v>1</v>
      </c>
    </row>
    <row r="722" spans="1:7" ht="12.75">
      <c r="A722">
        <f>IF(ISNUMBER('Start - Print Reports'!$C$10),IF(AND('Main Ledger'!$A730&gt;'Start - Print Reports'!$C$10,'Start - Print Reports'!$A$10='Main Ledger'!$F730),'Main Ledger'!$H730,0),0)</f>
        <v>0</v>
      </c>
      <c r="B722">
        <f>IF(ISNUMBER('Start - Print Reports'!$C$11),IF(AND('Main Ledger'!$A730&gt;'Start - Print Reports'!$C$11,'Start - Print Reports'!$A$11='Main Ledger'!$F730),'Main Ledger'!$H730,0),0)</f>
        <v>0</v>
      </c>
      <c r="C722">
        <f>IF(ISNUMBER('Start - Print Reports'!$C$12),IF(AND('Main Ledger'!$A730&gt;'Start - Print Reports'!$C$12,'Start - Print Reports'!$A$12='Main Ledger'!$F730),'Main Ledger'!$H730,0),0)</f>
        <v>0</v>
      </c>
      <c r="D722">
        <f>IF(ISNUMBER('Start - Print Reports'!$C$13),IF(AND('Main Ledger'!$A730&gt;'Start - Print Reports'!$C$13,'Start - Print Reports'!$A$13='Main Ledger'!$F730),'Main Ledger'!$H730,0),0)</f>
        <v>0</v>
      </c>
      <c r="E722">
        <f>IF(ISNUMBER('Start - Print Reports'!$C$14),IF(AND('Main Ledger'!$A730&gt;'Start - Print Reports'!$C$14,'Start - Print Reports'!$A$14='Main Ledger'!$F730),'Main Ledger'!$H730,0),0)</f>
        <v>0</v>
      </c>
      <c r="F722" s="60" t="s">
        <v>770</v>
      </c>
      <c r="G722">
        <f>IF(AND('Main Ledger'!$E$8-60&lt;'Main Ledger'!A730,'Main Ledger'!A730&lt;'Main Ledger'!$E$8+365),1,0)</f>
        <v>1</v>
      </c>
    </row>
    <row r="723" spans="1:7" ht="12.75">
      <c r="A723">
        <f>IF(ISNUMBER('Start - Print Reports'!$C$10),IF(AND('Main Ledger'!$A731&gt;'Start - Print Reports'!$C$10,'Start - Print Reports'!$A$10='Main Ledger'!$F731),'Main Ledger'!$H731,0),0)</f>
        <v>0</v>
      </c>
      <c r="B723">
        <f>IF(ISNUMBER('Start - Print Reports'!$C$11),IF(AND('Main Ledger'!$A731&gt;'Start - Print Reports'!$C$11,'Start - Print Reports'!$A$11='Main Ledger'!$F731),'Main Ledger'!$H731,0),0)</f>
        <v>0</v>
      </c>
      <c r="C723">
        <f>IF(ISNUMBER('Start - Print Reports'!$C$12),IF(AND('Main Ledger'!$A731&gt;'Start - Print Reports'!$C$12,'Start - Print Reports'!$A$12='Main Ledger'!$F731),'Main Ledger'!$H731,0),0)</f>
        <v>0</v>
      </c>
      <c r="D723">
        <f>IF(ISNUMBER('Start - Print Reports'!$C$13),IF(AND('Main Ledger'!$A731&gt;'Start - Print Reports'!$C$13,'Start - Print Reports'!$A$13='Main Ledger'!$F731),'Main Ledger'!$H731,0),0)</f>
        <v>0</v>
      </c>
      <c r="E723">
        <f>IF(ISNUMBER('Start - Print Reports'!$C$14),IF(AND('Main Ledger'!$A731&gt;'Start - Print Reports'!$C$14,'Start - Print Reports'!$A$14='Main Ledger'!$F731),'Main Ledger'!$H731,0),0)</f>
        <v>0</v>
      </c>
      <c r="F723" s="60" t="s">
        <v>771</v>
      </c>
      <c r="G723">
        <f>IF(AND('Main Ledger'!$E$8-60&lt;'Main Ledger'!A731,'Main Ledger'!A731&lt;'Main Ledger'!$E$8+365),1,0)</f>
        <v>1</v>
      </c>
    </row>
    <row r="724" spans="1:7" ht="12.75">
      <c r="A724">
        <f>IF(ISNUMBER('Start - Print Reports'!$C$10),IF(AND('Main Ledger'!$A732&gt;'Start - Print Reports'!$C$10,'Start - Print Reports'!$A$10='Main Ledger'!$F732),'Main Ledger'!$H732,0),0)</f>
        <v>0</v>
      </c>
      <c r="B724">
        <f>IF(ISNUMBER('Start - Print Reports'!$C$11),IF(AND('Main Ledger'!$A732&gt;'Start - Print Reports'!$C$11,'Start - Print Reports'!$A$11='Main Ledger'!$F732),'Main Ledger'!$H732,0),0)</f>
        <v>0</v>
      </c>
      <c r="C724">
        <f>IF(ISNUMBER('Start - Print Reports'!$C$12),IF(AND('Main Ledger'!$A732&gt;'Start - Print Reports'!$C$12,'Start - Print Reports'!$A$12='Main Ledger'!$F732),'Main Ledger'!$H732,0),0)</f>
        <v>0</v>
      </c>
      <c r="D724">
        <f>IF(ISNUMBER('Start - Print Reports'!$C$13),IF(AND('Main Ledger'!$A732&gt;'Start - Print Reports'!$C$13,'Start - Print Reports'!$A$13='Main Ledger'!$F732),'Main Ledger'!$H732,0),0)</f>
        <v>0</v>
      </c>
      <c r="E724">
        <f>IF(ISNUMBER('Start - Print Reports'!$C$14),IF(AND('Main Ledger'!$A732&gt;'Start - Print Reports'!$C$14,'Start - Print Reports'!$A$14='Main Ledger'!$F732),'Main Ledger'!$H732,0),0)</f>
        <v>0</v>
      </c>
      <c r="F724" s="60" t="s">
        <v>772</v>
      </c>
      <c r="G724">
        <f>IF(AND('Main Ledger'!$E$8-60&lt;'Main Ledger'!A732,'Main Ledger'!A732&lt;'Main Ledger'!$E$8+365),1,0)</f>
        <v>1</v>
      </c>
    </row>
    <row r="725" spans="1:7" ht="12.75">
      <c r="A725">
        <f>IF(ISNUMBER('Start - Print Reports'!$C$10),IF(AND('Main Ledger'!$A733&gt;'Start - Print Reports'!$C$10,'Start - Print Reports'!$A$10='Main Ledger'!$F733),'Main Ledger'!$H733,0),0)</f>
        <v>0</v>
      </c>
      <c r="B725">
        <f>IF(ISNUMBER('Start - Print Reports'!$C$11),IF(AND('Main Ledger'!$A733&gt;'Start - Print Reports'!$C$11,'Start - Print Reports'!$A$11='Main Ledger'!$F733),'Main Ledger'!$H733,0),0)</f>
        <v>0</v>
      </c>
      <c r="C725">
        <f>IF(ISNUMBER('Start - Print Reports'!$C$12),IF(AND('Main Ledger'!$A733&gt;'Start - Print Reports'!$C$12,'Start - Print Reports'!$A$12='Main Ledger'!$F733),'Main Ledger'!$H733,0),0)</f>
        <v>0</v>
      </c>
      <c r="D725">
        <f>IF(ISNUMBER('Start - Print Reports'!$C$13),IF(AND('Main Ledger'!$A733&gt;'Start - Print Reports'!$C$13,'Start - Print Reports'!$A$13='Main Ledger'!$F733),'Main Ledger'!$H733,0),0)</f>
        <v>0</v>
      </c>
      <c r="E725">
        <f>IF(ISNUMBER('Start - Print Reports'!$C$14),IF(AND('Main Ledger'!$A733&gt;'Start - Print Reports'!$C$14,'Start - Print Reports'!$A$14='Main Ledger'!$F733),'Main Ledger'!$H733,0),0)</f>
        <v>0</v>
      </c>
      <c r="F725" s="60" t="s">
        <v>773</v>
      </c>
      <c r="G725">
        <f>IF(AND('Main Ledger'!$E$8-60&lt;'Main Ledger'!A733,'Main Ledger'!A733&lt;'Main Ledger'!$E$8+365),1,0)</f>
        <v>1</v>
      </c>
    </row>
    <row r="726" spans="1:7" ht="12.75">
      <c r="A726">
        <f>IF(ISNUMBER('Start - Print Reports'!$C$10),IF(AND('Main Ledger'!$A734&gt;'Start - Print Reports'!$C$10,'Start - Print Reports'!$A$10='Main Ledger'!$F734),'Main Ledger'!$H734,0),0)</f>
        <v>0</v>
      </c>
      <c r="B726">
        <f>IF(ISNUMBER('Start - Print Reports'!$C$11),IF(AND('Main Ledger'!$A734&gt;'Start - Print Reports'!$C$11,'Start - Print Reports'!$A$11='Main Ledger'!$F734),'Main Ledger'!$H734,0),0)</f>
        <v>0</v>
      </c>
      <c r="C726">
        <f>IF(ISNUMBER('Start - Print Reports'!$C$12),IF(AND('Main Ledger'!$A734&gt;'Start - Print Reports'!$C$12,'Start - Print Reports'!$A$12='Main Ledger'!$F734),'Main Ledger'!$H734,0),0)</f>
        <v>0</v>
      </c>
      <c r="D726">
        <f>IF(ISNUMBER('Start - Print Reports'!$C$13),IF(AND('Main Ledger'!$A734&gt;'Start - Print Reports'!$C$13,'Start - Print Reports'!$A$13='Main Ledger'!$F734),'Main Ledger'!$H734,0),0)</f>
        <v>0</v>
      </c>
      <c r="E726">
        <f>IF(ISNUMBER('Start - Print Reports'!$C$14),IF(AND('Main Ledger'!$A734&gt;'Start - Print Reports'!$C$14,'Start - Print Reports'!$A$14='Main Ledger'!$F734),'Main Ledger'!$H734,0),0)</f>
        <v>0</v>
      </c>
      <c r="F726" s="60" t="s">
        <v>774</v>
      </c>
      <c r="G726">
        <f>IF(AND('Main Ledger'!$E$8-60&lt;'Main Ledger'!A734,'Main Ledger'!A734&lt;'Main Ledger'!$E$8+365),1,0)</f>
        <v>1</v>
      </c>
    </row>
    <row r="727" spans="1:7" ht="12.75">
      <c r="A727">
        <f>IF(ISNUMBER('Start - Print Reports'!$C$10),IF(AND('Main Ledger'!$A735&gt;'Start - Print Reports'!$C$10,'Start - Print Reports'!$A$10='Main Ledger'!$F735),'Main Ledger'!$H735,0),0)</f>
        <v>0</v>
      </c>
      <c r="B727">
        <f>IF(ISNUMBER('Start - Print Reports'!$C$11),IF(AND('Main Ledger'!$A735&gt;'Start - Print Reports'!$C$11,'Start - Print Reports'!$A$11='Main Ledger'!$F735),'Main Ledger'!$H735,0),0)</f>
        <v>0</v>
      </c>
      <c r="C727">
        <f>IF(ISNUMBER('Start - Print Reports'!$C$12),IF(AND('Main Ledger'!$A735&gt;'Start - Print Reports'!$C$12,'Start - Print Reports'!$A$12='Main Ledger'!$F735),'Main Ledger'!$H735,0),0)</f>
        <v>0</v>
      </c>
      <c r="D727">
        <f>IF(ISNUMBER('Start - Print Reports'!$C$13),IF(AND('Main Ledger'!$A735&gt;'Start - Print Reports'!$C$13,'Start - Print Reports'!$A$13='Main Ledger'!$F735),'Main Ledger'!$H735,0),0)</f>
        <v>0</v>
      </c>
      <c r="E727">
        <f>IF(ISNUMBER('Start - Print Reports'!$C$14),IF(AND('Main Ledger'!$A735&gt;'Start - Print Reports'!$C$14,'Start - Print Reports'!$A$14='Main Ledger'!$F735),'Main Ledger'!$H735,0),0)</f>
        <v>0</v>
      </c>
      <c r="F727" s="60" t="s">
        <v>775</v>
      </c>
      <c r="G727">
        <f>IF(AND('Main Ledger'!$E$8-60&lt;'Main Ledger'!A735,'Main Ledger'!A735&lt;'Main Ledger'!$E$8+365),1,0)</f>
        <v>1</v>
      </c>
    </row>
    <row r="728" spans="1:7" ht="12.75">
      <c r="A728">
        <f>IF(ISNUMBER('Start - Print Reports'!$C$10),IF(AND('Main Ledger'!$A736&gt;'Start - Print Reports'!$C$10,'Start - Print Reports'!$A$10='Main Ledger'!$F736),'Main Ledger'!$H736,0),0)</f>
        <v>0</v>
      </c>
      <c r="B728">
        <f>IF(ISNUMBER('Start - Print Reports'!$C$11),IF(AND('Main Ledger'!$A736&gt;'Start - Print Reports'!$C$11,'Start - Print Reports'!$A$11='Main Ledger'!$F736),'Main Ledger'!$H736,0),0)</f>
        <v>0</v>
      </c>
      <c r="C728">
        <f>IF(ISNUMBER('Start - Print Reports'!$C$12),IF(AND('Main Ledger'!$A736&gt;'Start - Print Reports'!$C$12,'Start - Print Reports'!$A$12='Main Ledger'!$F736),'Main Ledger'!$H736,0),0)</f>
        <v>0</v>
      </c>
      <c r="D728">
        <f>IF(ISNUMBER('Start - Print Reports'!$C$13),IF(AND('Main Ledger'!$A736&gt;'Start - Print Reports'!$C$13,'Start - Print Reports'!$A$13='Main Ledger'!$F736),'Main Ledger'!$H736,0),0)</f>
        <v>0</v>
      </c>
      <c r="E728">
        <f>IF(ISNUMBER('Start - Print Reports'!$C$14),IF(AND('Main Ledger'!$A736&gt;'Start - Print Reports'!$C$14,'Start - Print Reports'!$A$14='Main Ledger'!$F736),'Main Ledger'!$H736,0),0)</f>
        <v>0</v>
      </c>
      <c r="F728" s="60" t="s">
        <v>776</v>
      </c>
      <c r="G728">
        <f>IF(AND('Main Ledger'!$E$8-60&lt;'Main Ledger'!A736,'Main Ledger'!A736&lt;'Main Ledger'!$E$8+365),1,0)</f>
        <v>1</v>
      </c>
    </row>
    <row r="729" spans="1:7" ht="12.75">
      <c r="A729">
        <f>IF(ISNUMBER('Start - Print Reports'!$C$10),IF(AND('Main Ledger'!$A737&gt;'Start - Print Reports'!$C$10,'Start - Print Reports'!$A$10='Main Ledger'!$F737),'Main Ledger'!$H737,0),0)</f>
        <v>0</v>
      </c>
      <c r="B729">
        <f>IF(ISNUMBER('Start - Print Reports'!$C$11),IF(AND('Main Ledger'!$A737&gt;'Start - Print Reports'!$C$11,'Start - Print Reports'!$A$11='Main Ledger'!$F737),'Main Ledger'!$H737,0),0)</f>
        <v>0</v>
      </c>
      <c r="C729">
        <f>IF(ISNUMBER('Start - Print Reports'!$C$12),IF(AND('Main Ledger'!$A737&gt;'Start - Print Reports'!$C$12,'Start - Print Reports'!$A$12='Main Ledger'!$F737),'Main Ledger'!$H737,0),0)</f>
        <v>0</v>
      </c>
      <c r="D729">
        <f>IF(ISNUMBER('Start - Print Reports'!$C$13),IF(AND('Main Ledger'!$A737&gt;'Start - Print Reports'!$C$13,'Start - Print Reports'!$A$13='Main Ledger'!$F737),'Main Ledger'!$H737,0),0)</f>
        <v>0</v>
      </c>
      <c r="E729">
        <f>IF(ISNUMBER('Start - Print Reports'!$C$14),IF(AND('Main Ledger'!$A737&gt;'Start - Print Reports'!$C$14,'Start - Print Reports'!$A$14='Main Ledger'!$F737),'Main Ledger'!$H737,0),0)</f>
        <v>0</v>
      </c>
      <c r="F729" s="60" t="s">
        <v>777</v>
      </c>
      <c r="G729">
        <f>IF(AND('Main Ledger'!$E$8-60&lt;'Main Ledger'!A737,'Main Ledger'!A737&lt;'Main Ledger'!$E$8+365),1,0)</f>
        <v>1</v>
      </c>
    </row>
    <row r="730" spans="1:7" ht="12.75">
      <c r="A730">
        <f>IF(ISNUMBER('Start - Print Reports'!$C$10),IF(AND('Main Ledger'!$A738&gt;'Start - Print Reports'!$C$10,'Start - Print Reports'!$A$10='Main Ledger'!$F738),'Main Ledger'!$H738,0),0)</f>
        <v>0</v>
      </c>
      <c r="B730">
        <f>IF(ISNUMBER('Start - Print Reports'!$C$11),IF(AND('Main Ledger'!$A738&gt;'Start - Print Reports'!$C$11,'Start - Print Reports'!$A$11='Main Ledger'!$F738),'Main Ledger'!$H738,0),0)</f>
        <v>0</v>
      </c>
      <c r="C730">
        <f>IF(ISNUMBER('Start - Print Reports'!$C$12),IF(AND('Main Ledger'!$A738&gt;'Start - Print Reports'!$C$12,'Start - Print Reports'!$A$12='Main Ledger'!$F738),'Main Ledger'!$H738,0),0)</f>
        <v>0</v>
      </c>
      <c r="D730">
        <f>IF(ISNUMBER('Start - Print Reports'!$C$13),IF(AND('Main Ledger'!$A738&gt;'Start - Print Reports'!$C$13,'Start - Print Reports'!$A$13='Main Ledger'!$F738),'Main Ledger'!$H738,0),0)</f>
        <v>0</v>
      </c>
      <c r="E730">
        <f>IF(ISNUMBER('Start - Print Reports'!$C$14),IF(AND('Main Ledger'!$A738&gt;'Start - Print Reports'!$C$14,'Start - Print Reports'!$A$14='Main Ledger'!$F738),'Main Ledger'!$H738,0),0)</f>
        <v>0</v>
      </c>
      <c r="F730" s="60" t="s">
        <v>778</v>
      </c>
      <c r="G730">
        <f>IF(AND('Main Ledger'!$E$8-60&lt;'Main Ledger'!A738,'Main Ledger'!A738&lt;'Main Ledger'!$E$8+365),1,0)</f>
        <v>1</v>
      </c>
    </row>
    <row r="731" spans="1:7" ht="12.75">
      <c r="A731">
        <f>IF(ISNUMBER('Start - Print Reports'!$C$10),IF(AND('Main Ledger'!$A739&gt;'Start - Print Reports'!$C$10,'Start - Print Reports'!$A$10='Main Ledger'!$F739),'Main Ledger'!$H739,0),0)</f>
        <v>0</v>
      </c>
      <c r="B731">
        <f>IF(ISNUMBER('Start - Print Reports'!$C$11),IF(AND('Main Ledger'!$A739&gt;'Start - Print Reports'!$C$11,'Start - Print Reports'!$A$11='Main Ledger'!$F739),'Main Ledger'!$H739,0),0)</f>
        <v>0</v>
      </c>
      <c r="C731">
        <f>IF(ISNUMBER('Start - Print Reports'!$C$12),IF(AND('Main Ledger'!$A739&gt;'Start - Print Reports'!$C$12,'Start - Print Reports'!$A$12='Main Ledger'!$F739),'Main Ledger'!$H739,0),0)</f>
        <v>0</v>
      </c>
      <c r="D731">
        <f>IF(ISNUMBER('Start - Print Reports'!$C$13),IF(AND('Main Ledger'!$A739&gt;'Start - Print Reports'!$C$13,'Start - Print Reports'!$A$13='Main Ledger'!$F739),'Main Ledger'!$H739,0),0)</f>
        <v>0</v>
      </c>
      <c r="E731">
        <f>IF(ISNUMBER('Start - Print Reports'!$C$14),IF(AND('Main Ledger'!$A739&gt;'Start - Print Reports'!$C$14,'Start - Print Reports'!$A$14='Main Ledger'!$F739),'Main Ledger'!$H739,0),0)</f>
        <v>0</v>
      </c>
      <c r="F731" s="60" t="s">
        <v>779</v>
      </c>
      <c r="G731">
        <f>IF(AND('Main Ledger'!$E$8-60&lt;'Main Ledger'!A739,'Main Ledger'!A739&lt;'Main Ledger'!$E$8+365),1,0)</f>
        <v>1</v>
      </c>
    </row>
    <row r="732" spans="1:7" ht="12.75">
      <c r="A732">
        <f>IF(ISNUMBER('Start - Print Reports'!$C$10),IF(AND('Main Ledger'!$A740&gt;'Start - Print Reports'!$C$10,'Start - Print Reports'!$A$10='Main Ledger'!$F740),'Main Ledger'!$H740,0),0)</f>
        <v>0</v>
      </c>
      <c r="B732">
        <f>IF(ISNUMBER('Start - Print Reports'!$C$11),IF(AND('Main Ledger'!$A740&gt;'Start - Print Reports'!$C$11,'Start - Print Reports'!$A$11='Main Ledger'!$F740),'Main Ledger'!$H740,0),0)</f>
        <v>0</v>
      </c>
      <c r="C732">
        <f>IF(ISNUMBER('Start - Print Reports'!$C$12),IF(AND('Main Ledger'!$A740&gt;'Start - Print Reports'!$C$12,'Start - Print Reports'!$A$12='Main Ledger'!$F740),'Main Ledger'!$H740,0),0)</f>
        <v>0</v>
      </c>
      <c r="D732">
        <f>IF(ISNUMBER('Start - Print Reports'!$C$13),IF(AND('Main Ledger'!$A740&gt;'Start - Print Reports'!$C$13,'Start - Print Reports'!$A$13='Main Ledger'!$F740),'Main Ledger'!$H740,0),0)</f>
        <v>0</v>
      </c>
      <c r="E732">
        <f>IF(ISNUMBER('Start - Print Reports'!$C$14),IF(AND('Main Ledger'!$A740&gt;'Start - Print Reports'!$C$14,'Start - Print Reports'!$A$14='Main Ledger'!$F740),'Main Ledger'!$H740,0),0)</f>
        <v>0</v>
      </c>
      <c r="F732" s="60" t="s">
        <v>780</v>
      </c>
      <c r="G732">
        <f>IF(AND('Main Ledger'!$E$8-60&lt;'Main Ledger'!A740,'Main Ledger'!A740&lt;'Main Ledger'!$E$8+365),1,0)</f>
        <v>1</v>
      </c>
    </row>
    <row r="733" spans="1:7" ht="12.75">
      <c r="A733">
        <f>IF(ISNUMBER('Start - Print Reports'!$C$10),IF(AND('Main Ledger'!$A741&gt;'Start - Print Reports'!$C$10,'Start - Print Reports'!$A$10='Main Ledger'!$F741),'Main Ledger'!$H741,0),0)</f>
        <v>0</v>
      </c>
      <c r="B733">
        <f>IF(ISNUMBER('Start - Print Reports'!$C$11),IF(AND('Main Ledger'!$A741&gt;'Start - Print Reports'!$C$11,'Start - Print Reports'!$A$11='Main Ledger'!$F741),'Main Ledger'!$H741,0),0)</f>
        <v>0</v>
      </c>
      <c r="C733">
        <f>IF(ISNUMBER('Start - Print Reports'!$C$12),IF(AND('Main Ledger'!$A741&gt;'Start - Print Reports'!$C$12,'Start - Print Reports'!$A$12='Main Ledger'!$F741),'Main Ledger'!$H741,0),0)</f>
        <v>0</v>
      </c>
      <c r="D733">
        <f>IF(ISNUMBER('Start - Print Reports'!$C$13),IF(AND('Main Ledger'!$A741&gt;'Start - Print Reports'!$C$13,'Start - Print Reports'!$A$13='Main Ledger'!$F741),'Main Ledger'!$H741,0),0)</f>
        <v>0</v>
      </c>
      <c r="E733">
        <f>IF(ISNUMBER('Start - Print Reports'!$C$14),IF(AND('Main Ledger'!$A741&gt;'Start - Print Reports'!$C$14,'Start - Print Reports'!$A$14='Main Ledger'!$F741),'Main Ledger'!$H741,0),0)</f>
        <v>0</v>
      </c>
      <c r="F733" s="60" t="s">
        <v>781</v>
      </c>
      <c r="G733">
        <f>IF(AND('Main Ledger'!$E$8-60&lt;'Main Ledger'!A741,'Main Ledger'!A741&lt;'Main Ledger'!$E$8+365),1,0)</f>
        <v>1</v>
      </c>
    </row>
    <row r="734" spans="1:7" ht="12.75">
      <c r="A734">
        <f>IF(ISNUMBER('Start - Print Reports'!$C$10),IF(AND('Main Ledger'!$A742&gt;'Start - Print Reports'!$C$10,'Start - Print Reports'!$A$10='Main Ledger'!$F742),'Main Ledger'!$H742,0),0)</f>
        <v>0</v>
      </c>
      <c r="B734">
        <f>IF(ISNUMBER('Start - Print Reports'!$C$11),IF(AND('Main Ledger'!$A742&gt;'Start - Print Reports'!$C$11,'Start - Print Reports'!$A$11='Main Ledger'!$F742),'Main Ledger'!$H742,0),0)</f>
        <v>0</v>
      </c>
      <c r="C734">
        <f>IF(ISNUMBER('Start - Print Reports'!$C$12),IF(AND('Main Ledger'!$A742&gt;'Start - Print Reports'!$C$12,'Start - Print Reports'!$A$12='Main Ledger'!$F742),'Main Ledger'!$H742,0),0)</f>
        <v>0</v>
      </c>
      <c r="D734">
        <f>IF(ISNUMBER('Start - Print Reports'!$C$13),IF(AND('Main Ledger'!$A742&gt;'Start - Print Reports'!$C$13,'Start - Print Reports'!$A$13='Main Ledger'!$F742),'Main Ledger'!$H742,0),0)</f>
        <v>0</v>
      </c>
      <c r="E734">
        <f>IF(ISNUMBER('Start - Print Reports'!$C$14),IF(AND('Main Ledger'!$A742&gt;'Start - Print Reports'!$C$14,'Start - Print Reports'!$A$14='Main Ledger'!$F742),'Main Ledger'!$H742,0),0)</f>
        <v>0</v>
      </c>
      <c r="F734" s="60" t="s">
        <v>782</v>
      </c>
      <c r="G734">
        <f>IF(AND('Main Ledger'!$E$8-60&lt;'Main Ledger'!A742,'Main Ledger'!A742&lt;'Main Ledger'!$E$8+365),1,0)</f>
        <v>1</v>
      </c>
    </row>
    <row r="735" spans="1:7" ht="12.75">
      <c r="A735">
        <f>IF(ISNUMBER('Start - Print Reports'!$C$10),IF(AND('Main Ledger'!$A743&gt;'Start - Print Reports'!$C$10,'Start - Print Reports'!$A$10='Main Ledger'!$F743),'Main Ledger'!$H743,0),0)</f>
        <v>0</v>
      </c>
      <c r="B735">
        <f>IF(ISNUMBER('Start - Print Reports'!$C$11),IF(AND('Main Ledger'!$A743&gt;'Start - Print Reports'!$C$11,'Start - Print Reports'!$A$11='Main Ledger'!$F743),'Main Ledger'!$H743,0),0)</f>
        <v>0</v>
      </c>
      <c r="C735">
        <f>IF(ISNUMBER('Start - Print Reports'!$C$12),IF(AND('Main Ledger'!$A743&gt;'Start - Print Reports'!$C$12,'Start - Print Reports'!$A$12='Main Ledger'!$F743),'Main Ledger'!$H743,0),0)</f>
        <v>0</v>
      </c>
      <c r="D735">
        <f>IF(ISNUMBER('Start - Print Reports'!$C$13),IF(AND('Main Ledger'!$A743&gt;'Start - Print Reports'!$C$13,'Start - Print Reports'!$A$13='Main Ledger'!$F743),'Main Ledger'!$H743,0),0)</f>
        <v>0</v>
      </c>
      <c r="E735">
        <f>IF(ISNUMBER('Start - Print Reports'!$C$14),IF(AND('Main Ledger'!$A743&gt;'Start - Print Reports'!$C$14,'Start - Print Reports'!$A$14='Main Ledger'!$F743),'Main Ledger'!$H743,0),0)</f>
        <v>0</v>
      </c>
      <c r="F735" s="60" t="s">
        <v>783</v>
      </c>
      <c r="G735">
        <f>IF(AND('Main Ledger'!$E$8-60&lt;'Main Ledger'!A743,'Main Ledger'!A743&lt;'Main Ledger'!$E$8+365),1,0)</f>
        <v>1</v>
      </c>
    </row>
    <row r="736" spans="1:7" ht="12.75">
      <c r="A736">
        <f>IF(ISNUMBER('Start - Print Reports'!$C$10),IF(AND('Main Ledger'!$A744&gt;'Start - Print Reports'!$C$10,'Start - Print Reports'!$A$10='Main Ledger'!$F744),'Main Ledger'!$H744,0),0)</f>
        <v>0</v>
      </c>
      <c r="B736">
        <f>IF(ISNUMBER('Start - Print Reports'!$C$11),IF(AND('Main Ledger'!$A744&gt;'Start - Print Reports'!$C$11,'Start - Print Reports'!$A$11='Main Ledger'!$F744),'Main Ledger'!$H744,0),0)</f>
        <v>0</v>
      </c>
      <c r="C736">
        <f>IF(ISNUMBER('Start - Print Reports'!$C$12),IF(AND('Main Ledger'!$A744&gt;'Start - Print Reports'!$C$12,'Start - Print Reports'!$A$12='Main Ledger'!$F744),'Main Ledger'!$H744,0),0)</f>
        <v>0</v>
      </c>
      <c r="D736">
        <f>IF(ISNUMBER('Start - Print Reports'!$C$13),IF(AND('Main Ledger'!$A744&gt;'Start - Print Reports'!$C$13,'Start - Print Reports'!$A$13='Main Ledger'!$F744),'Main Ledger'!$H744,0),0)</f>
        <v>0</v>
      </c>
      <c r="E736">
        <f>IF(ISNUMBER('Start - Print Reports'!$C$14),IF(AND('Main Ledger'!$A744&gt;'Start - Print Reports'!$C$14,'Start - Print Reports'!$A$14='Main Ledger'!$F744),'Main Ledger'!$H744,0),0)</f>
        <v>0</v>
      </c>
      <c r="F736" s="60" t="s">
        <v>784</v>
      </c>
      <c r="G736">
        <f>IF(AND('Main Ledger'!$E$8-60&lt;'Main Ledger'!A744,'Main Ledger'!A744&lt;'Main Ledger'!$E$8+365),1,0)</f>
        <v>1</v>
      </c>
    </row>
    <row r="737" spans="1:7" ht="12.75">
      <c r="A737">
        <f>IF(ISNUMBER('Start - Print Reports'!$C$10),IF(AND('Main Ledger'!$A745&gt;'Start - Print Reports'!$C$10,'Start - Print Reports'!$A$10='Main Ledger'!$F745),'Main Ledger'!$H745,0),0)</f>
        <v>0</v>
      </c>
      <c r="B737">
        <f>IF(ISNUMBER('Start - Print Reports'!$C$11),IF(AND('Main Ledger'!$A745&gt;'Start - Print Reports'!$C$11,'Start - Print Reports'!$A$11='Main Ledger'!$F745),'Main Ledger'!$H745,0),0)</f>
        <v>0</v>
      </c>
      <c r="C737">
        <f>IF(ISNUMBER('Start - Print Reports'!$C$12),IF(AND('Main Ledger'!$A745&gt;'Start - Print Reports'!$C$12,'Start - Print Reports'!$A$12='Main Ledger'!$F745),'Main Ledger'!$H745,0),0)</f>
        <v>0</v>
      </c>
      <c r="D737">
        <f>IF(ISNUMBER('Start - Print Reports'!$C$13),IF(AND('Main Ledger'!$A745&gt;'Start - Print Reports'!$C$13,'Start - Print Reports'!$A$13='Main Ledger'!$F745),'Main Ledger'!$H745,0),0)</f>
        <v>0</v>
      </c>
      <c r="E737">
        <f>IF(ISNUMBER('Start - Print Reports'!$C$14),IF(AND('Main Ledger'!$A745&gt;'Start - Print Reports'!$C$14,'Start - Print Reports'!$A$14='Main Ledger'!$F745),'Main Ledger'!$H745,0),0)</f>
        <v>0</v>
      </c>
      <c r="F737" s="60" t="s">
        <v>785</v>
      </c>
      <c r="G737">
        <f>IF(AND('Main Ledger'!$E$8-60&lt;'Main Ledger'!A745,'Main Ledger'!A745&lt;'Main Ledger'!$E$8+365),1,0)</f>
        <v>1</v>
      </c>
    </row>
    <row r="738" spans="1:7" ht="12.75">
      <c r="A738">
        <f>IF(ISNUMBER('Start - Print Reports'!$C$10),IF(AND('Main Ledger'!$A746&gt;'Start - Print Reports'!$C$10,'Start - Print Reports'!$A$10='Main Ledger'!$F746),'Main Ledger'!$H746,0),0)</f>
        <v>0</v>
      </c>
      <c r="B738">
        <f>IF(ISNUMBER('Start - Print Reports'!$C$11),IF(AND('Main Ledger'!$A746&gt;'Start - Print Reports'!$C$11,'Start - Print Reports'!$A$11='Main Ledger'!$F746),'Main Ledger'!$H746,0),0)</f>
        <v>0</v>
      </c>
      <c r="C738">
        <f>IF(ISNUMBER('Start - Print Reports'!$C$12),IF(AND('Main Ledger'!$A746&gt;'Start - Print Reports'!$C$12,'Start - Print Reports'!$A$12='Main Ledger'!$F746),'Main Ledger'!$H746,0),0)</f>
        <v>0</v>
      </c>
      <c r="D738">
        <f>IF(ISNUMBER('Start - Print Reports'!$C$13),IF(AND('Main Ledger'!$A746&gt;'Start - Print Reports'!$C$13,'Start - Print Reports'!$A$13='Main Ledger'!$F746),'Main Ledger'!$H746,0),0)</f>
        <v>0</v>
      </c>
      <c r="E738">
        <f>IF(ISNUMBER('Start - Print Reports'!$C$14),IF(AND('Main Ledger'!$A746&gt;'Start - Print Reports'!$C$14,'Start - Print Reports'!$A$14='Main Ledger'!$F746),'Main Ledger'!$H746,0),0)</f>
        <v>0</v>
      </c>
      <c r="F738" s="60" t="s">
        <v>786</v>
      </c>
      <c r="G738">
        <f>IF(AND('Main Ledger'!$E$8-60&lt;'Main Ledger'!A746,'Main Ledger'!A746&lt;'Main Ledger'!$E$8+365),1,0)</f>
        <v>1</v>
      </c>
    </row>
    <row r="739" spans="1:7" ht="12.75">
      <c r="A739">
        <f>IF(ISNUMBER('Start - Print Reports'!$C$10),IF(AND('Main Ledger'!$A747&gt;'Start - Print Reports'!$C$10,'Start - Print Reports'!$A$10='Main Ledger'!$F747),'Main Ledger'!$H747,0),0)</f>
        <v>0</v>
      </c>
      <c r="B739">
        <f>IF(ISNUMBER('Start - Print Reports'!$C$11),IF(AND('Main Ledger'!$A747&gt;'Start - Print Reports'!$C$11,'Start - Print Reports'!$A$11='Main Ledger'!$F747),'Main Ledger'!$H747,0),0)</f>
        <v>0</v>
      </c>
      <c r="C739">
        <f>IF(ISNUMBER('Start - Print Reports'!$C$12),IF(AND('Main Ledger'!$A747&gt;'Start - Print Reports'!$C$12,'Start - Print Reports'!$A$12='Main Ledger'!$F747),'Main Ledger'!$H747,0),0)</f>
        <v>0</v>
      </c>
      <c r="D739">
        <f>IF(ISNUMBER('Start - Print Reports'!$C$13),IF(AND('Main Ledger'!$A747&gt;'Start - Print Reports'!$C$13,'Start - Print Reports'!$A$13='Main Ledger'!$F747),'Main Ledger'!$H747,0),0)</f>
        <v>0</v>
      </c>
      <c r="E739">
        <f>IF(ISNUMBER('Start - Print Reports'!$C$14),IF(AND('Main Ledger'!$A747&gt;'Start - Print Reports'!$C$14,'Start - Print Reports'!$A$14='Main Ledger'!$F747),'Main Ledger'!$H747,0),0)</f>
        <v>0</v>
      </c>
      <c r="F739" s="60" t="s">
        <v>787</v>
      </c>
      <c r="G739">
        <f>IF(AND('Main Ledger'!$E$8-60&lt;'Main Ledger'!A747,'Main Ledger'!A747&lt;'Main Ledger'!$E$8+365),1,0)</f>
        <v>1</v>
      </c>
    </row>
    <row r="740" spans="1:7" ht="12.75">
      <c r="A740">
        <f>IF(ISNUMBER('Start - Print Reports'!$C$10),IF(AND('Main Ledger'!$A748&gt;'Start - Print Reports'!$C$10,'Start - Print Reports'!$A$10='Main Ledger'!$F748),'Main Ledger'!$H748,0),0)</f>
        <v>0</v>
      </c>
      <c r="B740">
        <f>IF(ISNUMBER('Start - Print Reports'!$C$11),IF(AND('Main Ledger'!$A748&gt;'Start - Print Reports'!$C$11,'Start - Print Reports'!$A$11='Main Ledger'!$F748),'Main Ledger'!$H748,0),0)</f>
        <v>0</v>
      </c>
      <c r="C740">
        <f>IF(ISNUMBER('Start - Print Reports'!$C$12),IF(AND('Main Ledger'!$A748&gt;'Start - Print Reports'!$C$12,'Start - Print Reports'!$A$12='Main Ledger'!$F748),'Main Ledger'!$H748,0),0)</f>
        <v>0</v>
      </c>
      <c r="D740">
        <f>IF(ISNUMBER('Start - Print Reports'!$C$13),IF(AND('Main Ledger'!$A748&gt;'Start - Print Reports'!$C$13,'Start - Print Reports'!$A$13='Main Ledger'!$F748),'Main Ledger'!$H748,0),0)</f>
        <v>0</v>
      </c>
      <c r="E740">
        <f>IF(ISNUMBER('Start - Print Reports'!$C$14),IF(AND('Main Ledger'!$A748&gt;'Start - Print Reports'!$C$14,'Start - Print Reports'!$A$14='Main Ledger'!$F748),'Main Ledger'!$H748,0),0)</f>
        <v>0</v>
      </c>
      <c r="F740" s="60" t="s">
        <v>788</v>
      </c>
      <c r="G740">
        <f>IF(AND('Main Ledger'!$E$8-60&lt;'Main Ledger'!A748,'Main Ledger'!A748&lt;'Main Ledger'!$E$8+365),1,0)</f>
        <v>1</v>
      </c>
    </row>
    <row r="741" spans="1:7" ht="12.75">
      <c r="A741">
        <f>IF(ISNUMBER('Start - Print Reports'!$C$10),IF(AND('Main Ledger'!$A749&gt;'Start - Print Reports'!$C$10,'Start - Print Reports'!$A$10='Main Ledger'!$F749),'Main Ledger'!$H749,0),0)</f>
        <v>0</v>
      </c>
      <c r="B741">
        <f>IF(ISNUMBER('Start - Print Reports'!$C$11),IF(AND('Main Ledger'!$A749&gt;'Start - Print Reports'!$C$11,'Start - Print Reports'!$A$11='Main Ledger'!$F749),'Main Ledger'!$H749,0),0)</f>
        <v>0</v>
      </c>
      <c r="C741">
        <f>IF(ISNUMBER('Start - Print Reports'!$C$12),IF(AND('Main Ledger'!$A749&gt;'Start - Print Reports'!$C$12,'Start - Print Reports'!$A$12='Main Ledger'!$F749),'Main Ledger'!$H749,0),0)</f>
        <v>0</v>
      </c>
      <c r="D741">
        <f>IF(ISNUMBER('Start - Print Reports'!$C$13),IF(AND('Main Ledger'!$A749&gt;'Start - Print Reports'!$C$13,'Start - Print Reports'!$A$13='Main Ledger'!$F749),'Main Ledger'!$H749,0),0)</f>
        <v>0</v>
      </c>
      <c r="E741">
        <f>IF(ISNUMBER('Start - Print Reports'!$C$14),IF(AND('Main Ledger'!$A749&gt;'Start - Print Reports'!$C$14,'Start - Print Reports'!$A$14='Main Ledger'!$F749),'Main Ledger'!$H749,0),0)</f>
        <v>0</v>
      </c>
      <c r="F741" s="60" t="s">
        <v>789</v>
      </c>
      <c r="G741">
        <f>IF(AND('Main Ledger'!$E$8-60&lt;'Main Ledger'!A749,'Main Ledger'!A749&lt;'Main Ledger'!$E$8+365),1,0)</f>
        <v>1</v>
      </c>
    </row>
    <row r="742" spans="1:7" ht="12.75">
      <c r="A742">
        <f>IF(ISNUMBER('Start - Print Reports'!$C$10),IF(AND('Main Ledger'!$A750&gt;'Start - Print Reports'!$C$10,'Start - Print Reports'!$A$10='Main Ledger'!$F750),'Main Ledger'!$H750,0),0)</f>
        <v>0</v>
      </c>
      <c r="B742">
        <f>IF(ISNUMBER('Start - Print Reports'!$C$11),IF(AND('Main Ledger'!$A750&gt;'Start - Print Reports'!$C$11,'Start - Print Reports'!$A$11='Main Ledger'!$F750),'Main Ledger'!$H750,0),0)</f>
        <v>0</v>
      </c>
      <c r="C742">
        <f>IF(ISNUMBER('Start - Print Reports'!$C$12),IF(AND('Main Ledger'!$A750&gt;'Start - Print Reports'!$C$12,'Start - Print Reports'!$A$12='Main Ledger'!$F750),'Main Ledger'!$H750,0),0)</f>
        <v>0</v>
      </c>
      <c r="D742">
        <f>IF(ISNUMBER('Start - Print Reports'!$C$13),IF(AND('Main Ledger'!$A750&gt;'Start - Print Reports'!$C$13,'Start - Print Reports'!$A$13='Main Ledger'!$F750),'Main Ledger'!$H750,0),0)</f>
        <v>0</v>
      </c>
      <c r="E742">
        <f>IF(ISNUMBER('Start - Print Reports'!$C$14),IF(AND('Main Ledger'!$A750&gt;'Start - Print Reports'!$C$14,'Start - Print Reports'!$A$14='Main Ledger'!$F750),'Main Ledger'!$H750,0),0)</f>
        <v>0</v>
      </c>
      <c r="F742" s="60" t="s">
        <v>790</v>
      </c>
      <c r="G742">
        <f>IF(AND('Main Ledger'!$E$8-60&lt;'Main Ledger'!A750,'Main Ledger'!A750&lt;'Main Ledger'!$E$8+365),1,0)</f>
        <v>1</v>
      </c>
    </row>
    <row r="743" spans="1:7" ht="12.75">
      <c r="A743">
        <f>IF(ISNUMBER('Start - Print Reports'!$C$10),IF(AND('Main Ledger'!$A751&gt;'Start - Print Reports'!$C$10,'Start - Print Reports'!$A$10='Main Ledger'!$F751),'Main Ledger'!$H751,0),0)</f>
        <v>0</v>
      </c>
      <c r="B743">
        <f>IF(ISNUMBER('Start - Print Reports'!$C$11),IF(AND('Main Ledger'!$A751&gt;'Start - Print Reports'!$C$11,'Start - Print Reports'!$A$11='Main Ledger'!$F751),'Main Ledger'!$H751,0),0)</f>
        <v>0</v>
      </c>
      <c r="C743">
        <f>IF(ISNUMBER('Start - Print Reports'!$C$12),IF(AND('Main Ledger'!$A751&gt;'Start - Print Reports'!$C$12,'Start - Print Reports'!$A$12='Main Ledger'!$F751),'Main Ledger'!$H751,0),0)</f>
        <v>0</v>
      </c>
      <c r="D743">
        <f>IF(ISNUMBER('Start - Print Reports'!$C$13),IF(AND('Main Ledger'!$A751&gt;'Start - Print Reports'!$C$13,'Start - Print Reports'!$A$13='Main Ledger'!$F751),'Main Ledger'!$H751,0),0)</f>
        <v>0</v>
      </c>
      <c r="E743">
        <f>IF(ISNUMBER('Start - Print Reports'!$C$14),IF(AND('Main Ledger'!$A751&gt;'Start - Print Reports'!$C$14,'Start - Print Reports'!$A$14='Main Ledger'!$F751),'Main Ledger'!$H751,0),0)</f>
        <v>0</v>
      </c>
      <c r="F743" s="60" t="s">
        <v>791</v>
      </c>
      <c r="G743">
        <f>IF(AND('Main Ledger'!$E$8-60&lt;'Main Ledger'!A751,'Main Ledger'!A751&lt;'Main Ledger'!$E$8+365),1,0)</f>
        <v>1</v>
      </c>
    </row>
    <row r="744" spans="1:7" ht="12.75">
      <c r="A744">
        <f>IF(ISNUMBER('Start - Print Reports'!$C$10),IF(AND('Main Ledger'!$A752&gt;'Start - Print Reports'!$C$10,'Start - Print Reports'!$A$10='Main Ledger'!$F752),'Main Ledger'!$H752,0),0)</f>
        <v>0</v>
      </c>
      <c r="B744">
        <f>IF(ISNUMBER('Start - Print Reports'!$C$11),IF(AND('Main Ledger'!$A752&gt;'Start - Print Reports'!$C$11,'Start - Print Reports'!$A$11='Main Ledger'!$F752),'Main Ledger'!$H752,0),0)</f>
        <v>0</v>
      </c>
      <c r="C744">
        <f>IF(ISNUMBER('Start - Print Reports'!$C$12),IF(AND('Main Ledger'!$A752&gt;'Start - Print Reports'!$C$12,'Start - Print Reports'!$A$12='Main Ledger'!$F752),'Main Ledger'!$H752,0),0)</f>
        <v>0</v>
      </c>
      <c r="D744">
        <f>IF(ISNUMBER('Start - Print Reports'!$C$13),IF(AND('Main Ledger'!$A752&gt;'Start - Print Reports'!$C$13,'Start - Print Reports'!$A$13='Main Ledger'!$F752),'Main Ledger'!$H752,0),0)</f>
        <v>0</v>
      </c>
      <c r="E744">
        <f>IF(ISNUMBER('Start - Print Reports'!$C$14),IF(AND('Main Ledger'!$A752&gt;'Start - Print Reports'!$C$14,'Start - Print Reports'!$A$14='Main Ledger'!$F752),'Main Ledger'!$H752,0),0)</f>
        <v>0</v>
      </c>
      <c r="F744" s="60" t="s">
        <v>792</v>
      </c>
      <c r="G744">
        <f>IF(AND('Main Ledger'!$E$8-60&lt;'Main Ledger'!A752,'Main Ledger'!A752&lt;'Main Ledger'!$E$8+365),1,0)</f>
        <v>1</v>
      </c>
    </row>
    <row r="745" spans="1:7" ht="12.75">
      <c r="A745">
        <f>IF(ISNUMBER('Start - Print Reports'!$C$10),IF(AND('Main Ledger'!$A753&gt;'Start - Print Reports'!$C$10,'Start - Print Reports'!$A$10='Main Ledger'!$F753),'Main Ledger'!$H753,0),0)</f>
        <v>0</v>
      </c>
      <c r="B745">
        <f>IF(ISNUMBER('Start - Print Reports'!$C$11),IF(AND('Main Ledger'!$A753&gt;'Start - Print Reports'!$C$11,'Start - Print Reports'!$A$11='Main Ledger'!$F753),'Main Ledger'!$H753,0),0)</f>
        <v>0</v>
      </c>
      <c r="C745">
        <f>IF(ISNUMBER('Start - Print Reports'!$C$12),IF(AND('Main Ledger'!$A753&gt;'Start - Print Reports'!$C$12,'Start - Print Reports'!$A$12='Main Ledger'!$F753),'Main Ledger'!$H753,0),0)</f>
        <v>0</v>
      </c>
      <c r="D745">
        <f>IF(ISNUMBER('Start - Print Reports'!$C$13),IF(AND('Main Ledger'!$A753&gt;'Start - Print Reports'!$C$13,'Start - Print Reports'!$A$13='Main Ledger'!$F753),'Main Ledger'!$H753,0),0)</f>
        <v>0</v>
      </c>
      <c r="E745">
        <f>IF(ISNUMBER('Start - Print Reports'!$C$14),IF(AND('Main Ledger'!$A753&gt;'Start - Print Reports'!$C$14,'Start - Print Reports'!$A$14='Main Ledger'!$F753),'Main Ledger'!$H753,0),0)</f>
        <v>0</v>
      </c>
      <c r="F745" s="60" t="s">
        <v>793</v>
      </c>
      <c r="G745">
        <f>IF(AND('Main Ledger'!$E$8-60&lt;'Main Ledger'!A753,'Main Ledger'!A753&lt;'Main Ledger'!$E$8+365),1,0)</f>
        <v>1</v>
      </c>
    </row>
    <row r="746" spans="1:7" ht="12.75">
      <c r="A746">
        <f>IF(ISNUMBER('Start - Print Reports'!$C$10),IF(AND('Main Ledger'!$A754&gt;'Start - Print Reports'!$C$10,'Start - Print Reports'!$A$10='Main Ledger'!$F754),'Main Ledger'!$H754,0),0)</f>
        <v>0</v>
      </c>
      <c r="B746">
        <f>IF(ISNUMBER('Start - Print Reports'!$C$11),IF(AND('Main Ledger'!$A754&gt;'Start - Print Reports'!$C$11,'Start - Print Reports'!$A$11='Main Ledger'!$F754),'Main Ledger'!$H754,0),0)</f>
        <v>0</v>
      </c>
      <c r="C746">
        <f>IF(ISNUMBER('Start - Print Reports'!$C$12),IF(AND('Main Ledger'!$A754&gt;'Start - Print Reports'!$C$12,'Start - Print Reports'!$A$12='Main Ledger'!$F754),'Main Ledger'!$H754,0),0)</f>
        <v>0</v>
      </c>
      <c r="D746">
        <f>IF(ISNUMBER('Start - Print Reports'!$C$13),IF(AND('Main Ledger'!$A754&gt;'Start - Print Reports'!$C$13,'Start - Print Reports'!$A$13='Main Ledger'!$F754),'Main Ledger'!$H754,0),0)</f>
        <v>0</v>
      </c>
      <c r="E746">
        <f>IF(ISNUMBER('Start - Print Reports'!$C$14),IF(AND('Main Ledger'!$A754&gt;'Start - Print Reports'!$C$14,'Start - Print Reports'!$A$14='Main Ledger'!$F754),'Main Ledger'!$H754,0),0)</f>
        <v>0</v>
      </c>
      <c r="F746" s="60" t="s">
        <v>794</v>
      </c>
      <c r="G746">
        <f>IF(AND('Main Ledger'!$E$8-60&lt;'Main Ledger'!A754,'Main Ledger'!A754&lt;'Main Ledger'!$E$8+365),1,0)</f>
        <v>1</v>
      </c>
    </row>
    <row r="747" spans="1:7" ht="12.75">
      <c r="A747">
        <f>IF(ISNUMBER('Start - Print Reports'!$C$10),IF(AND('Main Ledger'!$A755&gt;'Start - Print Reports'!$C$10,'Start - Print Reports'!$A$10='Main Ledger'!$F755),'Main Ledger'!$H755,0),0)</f>
        <v>0</v>
      </c>
      <c r="B747">
        <f>IF(ISNUMBER('Start - Print Reports'!$C$11),IF(AND('Main Ledger'!$A755&gt;'Start - Print Reports'!$C$11,'Start - Print Reports'!$A$11='Main Ledger'!$F755),'Main Ledger'!$H755,0),0)</f>
        <v>0</v>
      </c>
      <c r="C747">
        <f>IF(ISNUMBER('Start - Print Reports'!$C$12),IF(AND('Main Ledger'!$A755&gt;'Start - Print Reports'!$C$12,'Start - Print Reports'!$A$12='Main Ledger'!$F755),'Main Ledger'!$H755,0),0)</f>
        <v>0</v>
      </c>
      <c r="D747">
        <f>IF(ISNUMBER('Start - Print Reports'!$C$13),IF(AND('Main Ledger'!$A755&gt;'Start - Print Reports'!$C$13,'Start - Print Reports'!$A$13='Main Ledger'!$F755),'Main Ledger'!$H755,0),0)</f>
        <v>0</v>
      </c>
      <c r="E747">
        <f>IF(ISNUMBER('Start - Print Reports'!$C$14),IF(AND('Main Ledger'!$A755&gt;'Start - Print Reports'!$C$14,'Start - Print Reports'!$A$14='Main Ledger'!$F755),'Main Ledger'!$H755,0),0)</f>
        <v>0</v>
      </c>
      <c r="F747" s="60" t="s">
        <v>795</v>
      </c>
      <c r="G747">
        <f>IF(AND('Main Ledger'!$E$8-60&lt;'Main Ledger'!A755,'Main Ledger'!A755&lt;'Main Ledger'!$E$8+365),1,0)</f>
        <v>1</v>
      </c>
    </row>
    <row r="748" spans="1:7" ht="12.75">
      <c r="A748">
        <f>IF(ISNUMBER('Start - Print Reports'!$C$10),IF(AND('Main Ledger'!$A756&gt;'Start - Print Reports'!$C$10,'Start - Print Reports'!$A$10='Main Ledger'!$F756),'Main Ledger'!$H756,0),0)</f>
        <v>0</v>
      </c>
      <c r="B748">
        <f>IF(ISNUMBER('Start - Print Reports'!$C$11),IF(AND('Main Ledger'!$A756&gt;'Start - Print Reports'!$C$11,'Start - Print Reports'!$A$11='Main Ledger'!$F756),'Main Ledger'!$H756,0),0)</f>
        <v>0</v>
      </c>
      <c r="C748">
        <f>IF(ISNUMBER('Start - Print Reports'!$C$12),IF(AND('Main Ledger'!$A756&gt;'Start - Print Reports'!$C$12,'Start - Print Reports'!$A$12='Main Ledger'!$F756),'Main Ledger'!$H756,0),0)</f>
        <v>0</v>
      </c>
      <c r="D748">
        <f>IF(ISNUMBER('Start - Print Reports'!$C$13),IF(AND('Main Ledger'!$A756&gt;'Start - Print Reports'!$C$13,'Start - Print Reports'!$A$13='Main Ledger'!$F756),'Main Ledger'!$H756,0),0)</f>
        <v>0</v>
      </c>
      <c r="E748">
        <f>IF(ISNUMBER('Start - Print Reports'!$C$14),IF(AND('Main Ledger'!$A756&gt;'Start - Print Reports'!$C$14,'Start - Print Reports'!$A$14='Main Ledger'!$F756),'Main Ledger'!$H756,0),0)</f>
        <v>0</v>
      </c>
      <c r="F748" s="60" t="s">
        <v>796</v>
      </c>
      <c r="G748">
        <f>IF(AND('Main Ledger'!$E$8-60&lt;'Main Ledger'!A756,'Main Ledger'!A756&lt;'Main Ledger'!$E$8+365),1,0)</f>
        <v>1</v>
      </c>
    </row>
    <row r="749" spans="1:7" ht="12.75">
      <c r="A749">
        <f>IF(ISNUMBER('Start - Print Reports'!$C$10),IF(AND('Main Ledger'!$A757&gt;'Start - Print Reports'!$C$10,'Start - Print Reports'!$A$10='Main Ledger'!$F757),'Main Ledger'!$H757,0),0)</f>
        <v>0</v>
      </c>
      <c r="B749">
        <f>IF(ISNUMBER('Start - Print Reports'!$C$11),IF(AND('Main Ledger'!$A757&gt;'Start - Print Reports'!$C$11,'Start - Print Reports'!$A$11='Main Ledger'!$F757),'Main Ledger'!$H757,0),0)</f>
        <v>0</v>
      </c>
      <c r="C749">
        <f>IF(ISNUMBER('Start - Print Reports'!$C$12),IF(AND('Main Ledger'!$A757&gt;'Start - Print Reports'!$C$12,'Start - Print Reports'!$A$12='Main Ledger'!$F757),'Main Ledger'!$H757,0),0)</f>
        <v>0</v>
      </c>
      <c r="D749">
        <f>IF(ISNUMBER('Start - Print Reports'!$C$13),IF(AND('Main Ledger'!$A757&gt;'Start - Print Reports'!$C$13,'Start - Print Reports'!$A$13='Main Ledger'!$F757),'Main Ledger'!$H757,0),0)</f>
        <v>0</v>
      </c>
      <c r="E749">
        <f>IF(ISNUMBER('Start - Print Reports'!$C$14),IF(AND('Main Ledger'!$A757&gt;'Start - Print Reports'!$C$14,'Start - Print Reports'!$A$14='Main Ledger'!$F757),'Main Ledger'!$H757,0),0)</f>
        <v>0</v>
      </c>
      <c r="F749" s="60" t="s">
        <v>797</v>
      </c>
      <c r="G749">
        <f>IF(AND('Main Ledger'!$E$8-60&lt;'Main Ledger'!A757,'Main Ledger'!A757&lt;'Main Ledger'!$E$8+365),1,0)</f>
        <v>1</v>
      </c>
    </row>
    <row r="750" spans="1:7" ht="12.75">
      <c r="A750">
        <f>IF(ISNUMBER('Start - Print Reports'!$C$10),IF(AND('Main Ledger'!$A758&gt;'Start - Print Reports'!$C$10,'Start - Print Reports'!$A$10='Main Ledger'!$F758),'Main Ledger'!$H758,0),0)</f>
        <v>0</v>
      </c>
      <c r="B750">
        <f>IF(ISNUMBER('Start - Print Reports'!$C$11),IF(AND('Main Ledger'!$A758&gt;'Start - Print Reports'!$C$11,'Start - Print Reports'!$A$11='Main Ledger'!$F758),'Main Ledger'!$H758,0),0)</f>
        <v>0</v>
      </c>
      <c r="C750">
        <f>IF(ISNUMBER('Start - Print Reports'!$C$12),IF(AND('Main Ledger'!$A758&gt;'Start - Print Reports'!$C$12,'Start - Print Reports'!$A$12='Main Ledger'!$F758),'Main Ledger'!$H758,0),0)</f>
        <v>0</v>
      </c>
      <c r="D750">
        <f>IF(ISNUMBER('Start - Print Reports'!$C$13),IF(AND('Main Ledger'!$A758&gt;'Start - Print Reports'!$C$13,'Start - Print Reports'!$A$13='Main Ledger'!$F758),'Main Ledger'!$H758,0),0)</f>
        <v>0</v>
      </c>
      <c r="E750">
        <f>IF(ISNUMBER('Start - Print Reports'!$C$14),IF(AND('Main Ledger'!$A758&gt;'Start - Print Reports'!$C$14,'Start - Print Reports'!$A$14='Main Ledger'!$F758),'Main Ledger'!$H758,0),0)</f>
        <v>0</v>
      </c>
      <c r="F750" s="60" t="s">
        <v>798</v>
      </c>
      <c r="G750">
        <f>IF(AND('Main Ledger'!$E$8-60&lt;'Main Ledger'!A758,'Main Ledger'!A758&lt;'Main Ledger'!$E$8+365),1,0)</f>
        <v>1</v>
      </c>
    </row>
    <row r="751" spans="1:7" ht="12.75">
      <c r="A751">
        <f>IF(ISNUMBER('Start - Print Reports'!$C$10),IF(AND('Main Ledger'!$A759&gt;'Start - Print Reports'!$C$10,'Start - Print Reports'!$A$10='Main Ledger'!$F759),'Main Ledger'!$H759,0),0)</f>
        <v>0</v>
      </c>
      <c r="B751">
        <f>IF(ISNUMBER('Start - Print Reports'!$C$11),IF(AND('Main Ledger'!$A759&gt;'Start - Print Reports'!$C$11,'Start - Print Reports'!$A$11='Main Ledger'!$F759),'Main Ledger'!$H759,0),0)</f>
        <v>0</v>
      </c>
      <c r="C751">
        <f>IF(ISNUMBER('Start - Print Reports'!$C$12),IF(AND('Main Ledger'!$A759&gt;'Start - Print Reports'!$C$12,'Start - Print Reports'!$A$12='Main Ledger'!$F759),'Main Ledger'!$H759,0),0)</f>
        <v>0</v>
      </c>
      <c r="D751">
        <f>IF(ISNUMBER('Start - Print Reports'!$C$13),IF(AND('Main Ledger'!$A759&gt;'Start - Print Reports'!$C$13,'Start - Print Reports'!$A$13='Main Ledger'!$F759),'Main Ledger'!$H759,0),0)</f>
        <v>0</v>
      </c>
      <c r="E751">
        <f>IF(ISNUMBER('Start - Print Reports'!$C$14),IF(AND('Main Ledger'!$A759&gt;'Start - Print Reports'!$C$14,'Start - Print Reports'!$A$14='Main Ledger'!$F759),'Main Ledger'!$H759,0),0)</f>
        <v>0</v>
      </c>
      <c r="F751" s="60" t="s">
        <v>799</v>
      </c>
      <c r="G751">
        <f>IF(AND('Main Ledger'!$E$8-60&lt;'Main Ledger'!A759,'Main Ledger'!A759&lt;'Main Ledger'!$E$8+365),1,0)</f>
        <v>1</v>
      </c>
    </row>
    <row r="752" spans="1:7" ht="12.75">
      <c r="A752">
        <f>IF(ISNUMBER('Start - Print Reports'!$C$10),IF(AND('Main Ledger'!$A760&gt;'Start - Print Reports'!$C$10,'Start - Print Reports'!$A$10='Main Ledger'!$F760),'Main Ledger'!$H760,0),0)</f>
        <v>0</v>
      </c>
      <c r="B752">
        <f>IF(ISNUMBER('Start - Print Reports'!$C$11),IF(AND('Main Ledger'!$A760&gt;'Start - Print Reports'!$C$11,'Start - Print Reports'!$A$11='Main Ledger'!$F760),'Main Ledger'!$H760,0),0)</f>
        <v>0</v>
      </c>
      <c r="C752">
        <f>IF(ISNUMBER('Start - Print Reports'!$C$12),IF(AND('Main Ledger'!$A760&gt;'Start - Print Reports'!$C$12,'Start - Print Reports'!$A$12='Main Ledger'!$F760),'Main Ledger'!$H760,0),0)</f>
        <v>0</v>
      </c>
      <c r="D752">
        <f>IF(ISNUMBER('Start - Print Reports'!$C$13),IF(AND('Main Ledger'!$A760&gt;'Start - Print Reports'!$C$13,'Start - Print Reports'!$A$13='Main Ledger'!$F760),'Main Ledger'!$H760,0),0)</f>
        <v>0</v>
      </c>
      <c r="E752">
        <f>IF(ISNUMBER('Start - Print Reports'!$C$14),IF(AND('Main Ledger'!$A760&gt;'Start - Print Reports'!$C$14,'Start - Print Reports'!$A$14='Main Ledger'!$F760),'Main Ledger'!$H760,0),0)</f>
        <v>0</v>
      </c>
      <c r="F752" s="60" t="s">
        <v>800</v>
      </c>
      <c r="G752">
        <f>IF(AND('Main Ledger'!$E$8-60&lt;'Main Ledger'!A760,'Main Ledger'!A760&lt;'Main Ledger'!$E$8+365),1,0)</f>
        <v>1</v>
      </c>
    </row>
    <row r="753" spans="1:7" ht="12.75">
      <c r="A753">
        <f>IF(ISNUMBER('Start - Print Reports'!$C$10),IF(AND('Main Ledger'!$A761&gt;'Start - Print Reports'!$C$10,'Start - Print Reports'!$A$10='Main Ledger'!$F761),'Main Ledger'!$H761,0),0)</f>
        <v>0</v>
      </c>
      <c r="B753">
        <f>IF(ISNUMBER('Start - Print Reports'!$C$11),IF(AND('Main Ledger'!$A761&gt;'Start - Print Reports'!$C$11,'Start - Print Reports'!$A$11='Main Ledger'!$F761),'Main Ledger'!$H761,0),0)</f>
        <v>0</v>
      </c>
      <c r="C753">
        <f>IF(ISNUMBER('Start - Print Reports'!$C$12),IF(AND('Main Ledger'!$A761&gt;'Start - Print Reports'!$C$12,'Start - Print Reports'!$A$12='Main Ledger'!$F761),'Main Ledger'!$H761,0),0)</f>
        <v>0</v>
      </c>
      <c r="D753">
        <f>IF(ISNUMBER('Start - Print Reports'!$C$13),IF(AND('Main Ledger'!$A761&gt;'Start - Print Reports'!$C$13,'Start - Print Reports'!$A$13='Main Ledger'!$F761),'Main Ledger'!$H761,0),0)</f>
        <v>0</v>
      </c>
      <c r="E753">
        <f>IF(ISNUMBER('Start - Print Reports'!$C$14),IF(AND('Main Ledger'!$A761&gt;'Start - Print Reports'!$C$14,'Start - Print Reports'!$A$14='Main Ledger'!$F761),'Main Ledger'!$H761,0),0)</f>
        <v>0</v>
      </c>
      <c r="F753" s="60" t="s">
        <v>801</v>
      </c>
      <c r="G753">
        <f>IF(AND('Main Ledger'!$E$8-60&lt;'Main Ledger'!A761,'Main Ledger'!A761&lt;'Main Ledger'!$E$8+365),1,0)</f>
        <v>1</v>
      </c>
    </row>
    <row r="754" spans="1:7" ht="12.75">
      <c r="A754">
        <f>IF(ISNUMBER('Start - Print Reports'!$C$10),IF(AND('Main Ledger'!$A762&gt;'Start - Print Reports'!$C$10,'Start - Print Reports'!$A$10='Main Ledger'!$F762),'Main Ledger'!$H762,0),0)</f>
        <v>0</v>
      </c>
      <c r="B754">
        <f>IF(ISNUMBER('Start - Print Reports'!$C$11),IF(AND('Main Ledger'!$A762&gt;'Start - Print Reports'!$C$11,'Start - Print Reports'!$A$11='Main Ledger'!$F762),'Main Ledger'!$H762,0),0)</f>
        <v>0</v>
      </c>
      <c r="C754">
        <f>IF(ISNUMBER('Start - Print Reports'!$C$12),IF(AND('Main Ledger'!$A762&gt;'Start - Print Reports'!$C$12,'Start - Print Reports'!$A$12='Main Ledger'!$F762),'Main Ledger'!$H762,0),0)</f>
        <v>0</v>
      </c>
      <c r="D754">
        <f>IF(ISNUMBER('Start - Print Reports'!$C$13),IF(AND('Main Ledger'!$A762&gt;'Start - Print Reports'!$C$13,'Start - Print Reports'!$A$13='Main Ledger'!$F762),'Main Ledger'!$H762,0),0)</f>
        <v>0</v>
      </c>
      <c r="E754">
        <f>IF(ISNUMBER('Start - Print Reports'!$C$14),IF(AND('Main Ledger'!$A762&gt;'Start - Print Reports'!$C$14,'Start - Print Reports'!$A$14='Main Ledger'!$F762),'Main Ledger'!$H762,0),0)</f>
        <v>0</v>
      </c>
      <c r="F754" s="60" t="s">
        <v>802</v>
      </c>
      <c r="G754">
        <f>IF(AND('Main Ledger'!$E$8-60&lt;'Main Ledger'!A762,'Main Ledger'!A762&lt;'Main Ledger'!$E$8+365),1,0)</f>
        <v>1</v>
      </c>
    </row>
    <row r="755" spans="1:7" ht="12.75">
      <c r="A755">
        <f>IF(ISNUMBER('Start - Print Reports'!$C$10),IF(AND('Main Ledger'!$A763&gt;'Start - Print Reports'!$C$10,'Start - Print Reports'!$A$10='Main Ledger'!$F763),'Main Ledger'!$H763,0),0)</f>
        <v>0</v>
      </c>
      <c r="B755">
        <f>IF(ISNUMBER('Start - Print Reports'!$C$11),IF(AND('Main Ledger'!$A763&gt;'Start - Print Reports'!$C$11,'Start - Print Reports'!$A$11='Main Ledger'!$F763),'Main Ledger'!$H763,0),0)</f>
        <v>0</v>
      </c>
      <c r="C755">
        <f>IF(ISNUMBER('Start - Print Reports'!$C$12),IF(AND('Main Ledger'!$A763&gt;'Start - Print Reports'!$C$12,'Start - Print Reports'!$A$12='Main Ledger'!$F763),'Main Ledger'!$H763,0),0)</f>
        <v>0</v>
      </c>
      <c r="D755">
        <f>IF(ISNUMBER('Start - Print Reports'!$C$13),IF(AND('Main Ledger'!$A763&gt;'Start - Print Reports'!$C$13,'Start - Print Reports'!$A$13='Main Ledger'!$F763),'Main Ledger'!$H763,0),0)</f>
        <v>0</v>
      </c>
      <c r="E755">
        <f>IF(ISNUMBER('Start - Print Reports'!$C$14),IF(AND('Main Ledger'!$A763&gt;'Start - Print Reports'!$C$14,'Start - Print Reports'!$A$14='Main Ledger'!$F763),'Main Ledger'!$H763,0),0)</f>
        <v>0</v>
      </c>
      <c r="F755" s="60" t="s">
        <v>803</v>
      </c>
      <c r="G755">
        <f>IF(AND('Main Ledger'!$E$8-60&lt;'Main Ledger'!A763,'Main Ledger'!A763&lt;'Main Ledger'!$E$8+365),1,0)</f>
        <v>1</v>
      </c>
    </row>
    <row r="756" ht="12.75">
      <c r="F756" s="60"/>
    </row>
    <row r="757" ht="12.75">
      <c r="F757" s="60"/>
    </row>
    <row r="758" ht="12.75">
      <c r="F758" s="60"/>
    </row>
    <row r="759" ht="12.75">
      <c r="F759" s="60"/>
    </row>
    <row r="760" ht="12.75">
      <c r="F760" s="60"/>
    </row>
    <row r="761" ht="12.75">
      <c r="F761" s="60"/>
    </row>
    <row r="762" ht="12.75">
      <c r="F762" s="60"/>
    </row>
    <row r="763" ht="12.75">
      <c r="F763" s="60"/>
    </row>
    <row r="764" ht="12.75">
      <c r="F764" s="6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dan.snyder</dc:creator>
  <cp:keywords/>
  <dc:description/>
  <cp:lastModifiedBy>thomas.decock</cp:lastModifiedBy>
  <cp:lastPrinted>2006-12-11T22:12:48Z</cp:lastPrinted>
  <dcterms:created xsi:type="dcterms:W3CDTF">2002-11-21T14:36:07Z</dcterms:created>
  <dcterms:modified xsi:type="dcterms:W3CDTF">2014-06-17T18:16:01Z</dcterms:modified>
  <cp:category/>
  <cp:version/>
  <cp:contentType/>
  <cp:contentStatus/>
</cp:coreProperties>
</file>